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ocumento\Asistente Tecnico\Eventos Nacionales\2025\Campeonato Nacional U-23, Master\"/>
    </mc:Choice>
  </mc:AlternateContent>
  <xr:revisionPtr revIDLastSave="0" documentId="13_ncr:1_{8BC12640-D795-4B80-9C69-ABB5749AF0AE}" xr6:coauthVersionLast="47" xr6:coauthVersionMax="47" xr10:uidLastSave="{00000000-0000-0000-0000-000000000000}"/>
  <bookViews>
    <workbookView xWindow="-108" yWindow="-108" windowWidth="23256" windowHeight="12576" tabRatio="715" firstSheet="1" activeTab="1" xr2:uid="{00000000-000D-0000-FFFF-FFFF00000000}"/>
  </bookViews>
  <sheets>
    <sheet name="Canje Nómina Senior" sheetId="6" state="hidden" r:id="rId1"/>
    <sheet name="Hoja1" sheetId="27" r:id="rId2"/>
    <sheet name="Hoja2" sheetId="28" r:id="rId3"/>
  </sheets>
  <definedNames>
    <definedName name="juli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8" l="1"/>
  <c r="H47" i="28"/>
  <c r="H49" i="28" s="1"/>
  <c r="G47" i="28"/>
  <c r="G49" i="28" s="1"/>
  <c r="F47" i="28"/>
  <c r="F49" i="28" s="1"/>
  <c r="E47" i="28"/>
  <c r="D47" i="28"/>
  <c r="D49" i="28" s="1"/>
  <c r="H42" i="28"/>
  <c r="G42" i="28"/>
  <c r="F42" i="28"/>
  <c r="E42" i="28"/>
  <c r="D42" i="28"/>
  <c r="H37" i="28"/>
  <c r="G37" i="28"/>
  <c r="F37" i="28"/>
  <c r="E37" i="28"/>
  <c r="D37" i="28"/>
  <c r="E28" i="28"/>
  <c r="H22" i="28"/>
  <c r="H28" i="28" s="1"/>
  <c r="G22" i="28"/>
  <c r="G28" i="28" s="1"/>
  <c r="F22" i="28"/>
  <c r="F28" i="28" s="1"/>
  <c r="E22" i="28"/>
  <c r="D22" i="28"/>
  <c r="D28" i="28" s="1"/>
  <c r="H16" i="28"/>
  <c r="G16" i="28"/>
  <c r="F16" i="28"/>
  <c r="E16" i="28"/>
  <c r="D16" i="28"/>
  <c r="I1" i="6" l="1"/>
  <c r="O1" i="6" s="1"/>
  <c r="F60" i="6"/>
  <c r="F62" i="6"/>
  <c r="F61" i="6"/>
  <c r="F59" i="6"/>
  <c r="F58" i="6"/>
  <c r="F57" i="6"/>
  <c r="F56" i="6"/>
  <c r="F55" i="6"/>
  <c r="F54" i="6"/>
  <c r="F53" i="6"/>
  <c r="F52" i="6"/>
  <c r="F91" i="6"/>
  <c r="F90" i="6"/>
  <c r="F89" i="6"/>
  <c r="F88" i="6"/>
  <c r="F87" i="6"/>
  <c r="F86" i="6"/>
  <c r="F74" i="6"/>
  <c r="F73" i="6"/>
  <c r="F72" i="6"/>
  <c r="F71" i="6"/>
  <c r="F70" i="6"/>
  <c r="F69" i="6"/>
  <c r="F51" i="6"/>
  <c r="F50" i="6"/>
  <c r="F49" i="6"/>
  <c r="F48" i="6"/>
  <c r="F79" i="6"/>
  <c r="F78" i="6"/>
  <c r="F77" i="6"/>
  <c r="F66" i="6"/>
  <c r="F65" i="6"/>
  <c r="F83" i="6"/>
  <c r="F82" i="6"/>
  <c r="F47" i="6"/>
  <c r="F46" i="6"/>
  <c r="F45" i="6"/>
  <c r="F44" i="6"/>
  <c r="F32" i="6"/>
  <c r="F31" i="6"/>
  <c r="F30" i="6"/>
  <c r="F29" i="6"/>
  <c r="F28" i="6"/>
  <c r="F13" i="6"/>
  <c r="F12" i="6"/>
  <c r="F11" i="6"/>
  <c r="F10" i="6"/>
  <c r="F9" i="6"/>
  <c r="F8" i="6"/>
  <c r="F39" i="6"/>
  <c r="F38" i="6"/>
  <c r="F37" i="6"/>
  <c r="F20" i="6"/>
  <c r="F19" i="6"/>
  <c r="F27" i="6"/>
  <c r="F26" i="6"/>
  <c r="F25" i="6"/>
  <c r="F7" i="6"/>
  <c r="F6" i="6"/>
  <c r="F36" i="6"/>
  <c r="F35" i="6"/>
  <c r="F18" i="6"/>
  <c r="F17" i="6"/>
  <c r="F16" i="6"/>
  <c r="F24" i="6"/>
  <c r="F23" i="6"/>
  <c r="F5" i="6"/>
  <c r="P10" i="6" l="1"/>
  <c r="P23" i="6"/>
  <c r="P29" i="6"/>
  <c r="P35" i="6"/>
  <c r="P38" i="6"/>
  <c r="P8" i="6"/>
  <c r="P13" i="6"/>
  <c r="P27" i="6"/>
  <c r="P24" i="6"/>
  <c r="P37" i="6"/>
  <c r="P12" i="6"/>
  <c r="P28" i="6"/>
  <c r="P39" i="6"/>
  <c r="P25" i="6"/>
  <c r="P1" i="6"/>
  <c r="P36" i="6"/>
  <c r="P9" i="6"/>
  <c r="P5" i="6"/>
  <c r="P19" i="6"/>
  <c r="P26" i="6"/>
  <c r="P11" i="6"/>
  <c r="P18" i="6"/>
  <c r="P6" i="6"/>
  <c r="P17" i="6"/>
  <c r="P7" i="6"/>
  <c r="P31" i="6"/>
  <c r="P32" i="6"/>
  <c r="P20" i="6"/>
  <c r="P30" i="6"/>
  <c r="P16" i="6"/>
  <c r="P73" i="6" l="1"/>
  <c r="P77" i="6"/>
  <c r="P47" i="6"/>
  <c r="P69" i="6"/>
  <c r="P58" i="6"/>
  <c r="P72" i="6"/>
  <c r="P66" i="6"/>
  <c r="P59" i="6"/>
  <c r="P45" i="6"/>
  <c r="P48" i="6"/>
  <c r="P51" i="6"/>
  <c r="P55" i="6"/>
  <c r="P52" i="6"/>
  <c r="P56" i="6"/>
  <c r="P78" i="6"/>
  <c r="P70" i="6"/>
  <c r="P60" i="6"/>
  <c r="P53" i="6"/>
  <c r="P79" i="6"/>
  <c r="P65" i="6"/>
  <c r="P50" i="6"/>
  <c r="P57" i="6"/>
  <c r="P61" i="6"/>
  <c r="P71" i="6"/>
  <c r="P49" i="6"/>
  <c r="P54" i="6"/>
  <c r="P46" i="6"/>
  <c r="P74" i="6"/>
  <c r="P44" i="6"/>
</calcChain>
</file>

<file path=xl/sharedStrings.xml><?xml version="1.0" encoding="utf-8"?>
<sst xmlns="http://schemas.openxmlformats.org/spreadsheetml/2006/main" count="883" uniqueCount="320">
  <si>
    <t>1X</t>
  </si>
  <si>
    <t>2X</t>
  </si>
  <si>
    <t>4X</t>
  </si>
  <si>
    <t>2-</t>
  </si>
  <si>
    <t>4-</t>
  </si>
  <si>
    <t>8+</t>
  </si>
  <si>
    <t>NRO.</t>
  </si>
  <si>
    <t>CLUB " "</t>
  </si>
  <si>
    <t>POSIC.</t>
  </si>
  <si>
    <t>BOTE</t>
  </si>
  <si>
    <t>CARRIL</t>
  </si>
  <si>
    <t>CARRIL #</t>
  </si>
  <si>
    <t>Posic &amp; Deportista</t>
  </si>
  <si>
    <t>DEPORTISTA</t>
  </si>
  <si>
    <t>CATEGORÍA</t>
  </si>
  <si>
    <t>GÉNERO</t>
  </si>
  <si>
    <t>AÑO NAC.</t>
  </si>
  <si>
    <t>EDAD</t>
  </si>
  <si>
    <t>HANDICAP</t>
  </si>
  <si>
    <t>REMO CORTO - VARONES</t>
  </si>
  <si>
    <t>C.R."LIMA" "B"</t>
  </si>
  <si>
    <t>Hombre</t>
  </si>
  <si>
    <t>C.R."LIMA" "A"</t>
  </si>
  <si>
    <t>C.R."LIMA" "C"</t>
  </si>
  <si>
    <t>C.R."LIMA"</t>
  </si>
  <si>
    <t>REMO LARGO - VARONES</t>
  </si>
  <si>
    <t xml:space="preserve">1.   Renzo León Garcia </t>
  </si>
  <si>
    <t>Renzo León Garcia</t>
  </si>
  <si>
    <t>Senior</t>
  </si>
  <si>
    <t>1.   Geronimo Hamann Zlatar</t>
  </si>
  <si>
    <t>Geronimo Hamann Zlatar</t>
  </si>
  <si>
    <t>Gianfranco Colmenares Viale</t>
  </si>
  <si>
    <t>2.   Gianfranco Colmenares Viale</t>
  </si>
  <si>
    <t>3.   Gonzalo Del Solar Vargas</t>
  </si>
  <si>
    <t>Gonzalo Del Solar Vargas</t>
  </si>
  <si>
    <t>4.   Geronimo Hamann Zlatar</t>
  </si>
  <si>
    <t>SUPL</t>
  </si>
  <si>
    <t>Supl: Franco Yrivarren Cespedes</t>
  </si>
  <si>
    <t>Franco Yrivarren Cespedes</t>
  </si>
  <si>
    <t>Supl: Giussepe Brigneti Sandoval</t>
  </si>
  <si>
    <t>Giussepe Brigneti Sandoval</t>
  </si>
  <si>
    <t>TIM</t>
  </si>
  <si>
    <t>1.   Gonzalo Del Solar Vargas</t>
  </si>
  <si>
    <t>2.   Franco Yrivarren Cespedes</t>
  </si>
  <si>
    <t>1.   Mickelle Martini Carreras</t>
  </si>
  <si>
    <t>Mickelle Martini Carreras</t>
  </si>
  <si>
    <t>2.   Geronimo Hamann Zlatar</t>
  </si>
  <si>
    <t>3.   Giussepe Brigneti Sandoval</t>
  </si>
  <si>
    <t>6.   Giacomo Ricci De Las Casas</t>
  </si>
  <si>
    <t>Giacomo Ricci De Las Casas</t>
  </si>
  <si>
    <t>4.   Gianfranco Colmenares Viale</t>
  </si>
  <si>
    <t>5.   Mickelle Martini Carreras</t>
  </si>
  <si>
    <t>7.   Giussepe Brigneti Sandoval</t>
  </si>
  <si>
    <t>8.   Franco Yrivarren Cespedes</t>
  </si>
  <si>
    <t>Tim: Cristhofer Rojas Ramos</t>
  </si>
  <si>
    <t>Cristhofer Rojas Ramos</t>
  </si>
  <si>
    <t xml:space="preserve">Supl: Augusto Farfán </t>
  </si>
  <si>
    <t>Supl: Javier Ancajima</t>
  </si>
  <si>
    <t xml:space="preserve">Augusto Farfán </t>
  </si>
  <si>
    <t>Javier Ancajima</t>
  </si>
  <si>
    <t>1.   Adriana María Sanguineti Velasco</t>
  </si>
  <si>
    <t>Adriana María Sanguineti Velasco</t>
  </si>
  <si>
    <t>Mujer</t>
  </si>
  <si>
    <t>1.   Alexandra Castro Iberico</t>
  </si>
  <si>
    <t>Alexandra Castro Iberico</t>
  </si>
  <si>
    <t>1.   Sofia Esteras</t>
  </si>
  <si>
    <t>Sofia Esteras</t>
  </si>
  <si>
    <t>1.   Camila Valle Granados</t>
  </si>
  <si>
    <t>2.   Pamela Patricia Noya Reyes</t>
  </si>
  <si>
    <t>Camila Valle Granados</t>
  </si>
  <si>
    <t>Pamela Patricia Noya Reyes</t>
  </si>
  <si>
    <t>1.   Salvatore Salpietro Macchiavello</t>
  </si>
  <si>
    <t>2.   Fernando Moscoso Idiaquez</t>
  </si>
  <si>
    <t>Salvatore Salpietro Macchiavello</t>
  </si>
  <si>
    <t>Fernando Moscoso Idiaquez</t>
  </si>
  <si>
    <t>1.   Eduardo Linarez Ruiz</t>
  </si>
  <si>
    <t>Eduardo Linarez Ruiz</t>
  </si>
  <si>
    <t>Supl: Angel Sosa Acevedo</t>
  </si>
  <si>
    <t>Angel Sosa Acevedo</t>
  </si>
  <si>
    <t>C.U.R "A"</t>
  </si>
  <si>
    <t xml:space="preserve">1.   Angel Sosa Acevedo </t>
  </si>
  <si>
    <t>2.   Andres Sandoval Santamaria</t>
  </si>
  <si>
    <t>Andres Sandoval Santamaria</t>
  </si>
  <si>
    <t>Supl: Hector Latorre Carbajal</t>
  </si>
  <si>
    <t>Hector Latorre Carbajal</t>
  </si>
  <si>
    <t>2.   Hector Latorre Carbajal</t>
  </si>
  <si>
    <t xml:space="preserve">3.   Angel Sosa Acevedo </t>
  </si>
  <si>
    <t>4.   Andres Sandoval Santamaria</t>
  </si>
  <si>
    <t>Alvaro Torres Macías</t>
  </si>
  <si>
    <t>Supl: Alvaro Torres Macías</t>
  </si>
  <si>
    <t>2.   Alvaro Torres Macías</t>
  </si>
  <si>
    <t>3.   Hector Latorre Carbajal</t>
  </si>
  <si>
    <t>4.   Sebastian Suárez Gamarra</t>
  </si>
  <si>
    <t>Sebastian Suárez Gamarra</t>
  </si>
  <si>
    <t xml:space="preserve">Supl: Angel Sosa Acevedo </t>
  </si>
  <si>
    <t>Supl: Andres Sandoval Santamaria</t>
  </si>
  <si>
    <t>C.U.R."A"</t>
  </si>
  <si>
    <t>1.   Shantall Zegarra Vargas</t>
  </si>
  <si>
    <t xml:space="preserve"> Shantall Zegarra Vargas</t>
  </si>
  <si>
    <t>Supl: Valeria Palacios Carrillo</t>
  </si>
  <si>
    <t>Valeria Palacios Carrillo</t>
  </si>
  <si>
    <t>2.   Alessia Palacios Carrillo</t>
  </si>
  <si>
    <t>Alessia Palacios Carrillo</t>
  </si>
  <si>
    <t>1.   Valeria Palacios Carrillo</t>
  </si>
  <si>
    <t>Supl: Shantall Zegarra Vargas</t>
  </si>
  <si>
    <t>ESNA</t>
  </si>
  <si>
    <t>1.   Gerald Jimenez Mesias</t>
  </si>
  <si>
    <t>2.   Jorge Gonzales Fonseca</t>
  </si>
  <si>
    <t>3.   Fernando Alejos Ocharan</t>
  </si>
  <si>
    <t>4.   Miguel Tintorer Risso</t>
  </si>
  <si>
    <t>Supl: Hugo Breña Briceño</t>
  </si>
  <si>
    <t>Supl: Eduardo Chavez Montesinos</t>
  </si>
  <si>
    <t>Gerald Jimenez Mesias</t>
  </si>
  <si>
    <t>Jorge Gonzales Fonseca</t>
  </si>
  <si>
    <t>Fernando Alejos Ocharan</t>
  </si>
  <si>
    <t>Miguel Tintorer Risso</t>
  </si>
  <si>
    <t>Hugo Breña Briceño</t>
  </si>
  <si>
    <t>Eduardo Chavez Montesinos</t>
  </si>
  <si>
    <t>REMO CORTO - DAMAS</t>
  </si>
  <si>
    <t>REMO LARGO - DAMAS</t>
  </si>
  <si>
    <t>S.C.I.</t>
  </si>
  <si>
    <t>DISTANCIA</t>
  </si>
  <si>
    <t>POSIC &amp; DEPORTISTA</t>
  </si>
  <si>
    <t>CRL</t>
  </si>
  <si>
    <t>CRL"A"</t>
  </si>
  <si>
    <t>CRL"B"</t>
  </si>
  <si>
    <t xml:space="preserve">UGARTECHE OLIVIERI JOAQUIN </t>
  </si>
  <si>
    <t>CUR A</t>
  </si>
  <si>
    <t>CUR B</t>
  </si>
  <si>
    <t>CUR</t>
  </si>
  <si>
    <t>CRU</t>
  </si>
  <si>
    <t>M2X</t>
  </si>
  <si>
    <t>M2-</t>
  </si>
  <si>
    <t>W1X</t>
  </si>
  <si>
    <t>M4-</t>
  </si>
  <si>
    <t>M1X</t>
  </si>
  <si>
    <t>CSI-SCI</t>
  </si>
  <si>
    <t>GIULIANO TORCHIANI</t>
  </si>
  <si>
    <t>W2X</t>
  </si>
  <si>
    <t>GABRIEL LINARES</t>
  </si>
  <si>
    <t>M4X</t>
  </si>
  <si>
    <t>W2-</t>
  </si>
  <si>
    <t>TIEMPO</t>
  </si>
  <si>
    <t>PUESTO</t>
  </si>
  <si>
    <t>CARRERA 2</t>
  </si>
  <si>
    <t>CARRERA 3</t>
  </si>
  <si>
    <t>CARRERA 4</t>
  </si>
  <si>
    <t>CARRERA 5</t>
  </si>
  <si>
    <t>CARRERA 6</t>
  </si>
  <si>
    <t>CARRERA 7</t>
  </si>
  <si>
    <t>CARRERA 8</t>
  </si>
  <si>
    <t>CARRERA 9</t>
  </si>
  <si>
    <t>CARRERA 10</t>
  </si>
  <si>
    <t>CARRERA 11</t>
  </si>
  <si>
    <t>CARRERA 12</t>
  </si>
  <si>
    <t>CARRERA 13</t>
  </si>
  <si>
    <t>MASTER</t>
  </si>
  <si>
    <t>M8+</t>
  </si>
  <si>
    <t>BRITANNY CASTRO</t>
  </si>
  <si>
    <t>JUAN PABLO POMA</t>
  </si>
  <si>
    <t>CAMILA ROSSELL</t>
  </si>
  <si>
    <t>OSKAR QUEVEDO</t>
  </si>
  <si>
    <t>NICOLAS GWIN</t>
  </si>
  <si>
    <t>NICOLAS READI</t>
  </si>
  <si>
    <t>CRU A</t>
  </si>
  <si>
    <t>CRU B</t>
  </si>
  <si>
    <t>JUANCARLOS SALDARRIAGA</t>
  </si>
  <si>
    <t>CALEB RODRIGUEZ</t>
  </si>
  <si>
    <t>BENJAMIN ARCIA</t>
  </si>
  <si>
    <t>ENAMM A</t>
  </si>
  <si>
    <t>SERGIO SALINAS GARIBAY</t>
  </si>
  <si>
    <t>BRYAN MIRAVAL SALAZAR</t>
  </si>
  <si>
    <t>ENAMM B</t>
  </si>
  <si>
    <t>EDWIN CHAMAYA ABAD</t>
  </si>
  <si>
    <t>SEBASTIAN LUNA TRIGOSO</t>
  </si>
  <si>
    <t>ENP</t>
  </si>
  <si>
    <t>LUIGI BRIGNETI PRADO</t>
  </si>
  <si>
    <t>LEONARDO PACORA MORE</t>
  </si>
  <si>
    <t>U-23</t>
  </si>
  <si>
    <t>SAID VENERO RAMIREZ</t>
  </si>
  <si>
    <t>HILTON NUÑEZ SANES</t>
  </si>
  <si>
    <t>SERGIO GENSOLLEN MENDOZA</t>
  </si>
  <si>
    <t>ALEJANDRO GUSTAVSON RIOS</t>
  </si>
  <si>
    <t>LUCIANA ZEGARRA VARGAS</t>
  </si>
  <si>
    <t>CATALINA DUFFO</t>
  </si>
  <si>
    <t>LUCIANA CAIPO</t>
  </si>
  <si>
    <t>SEBASTIAN FARFAN GODOY</t>
  </si>
  <si>
    <t>RENZO RAMIREZ PEÑA</t>
  </si>
  <si>
    <t>MATIAS CABIZZA EGUSQUIZA</t>
  </si>
  <si>
    <t>LAWRENCE HALESKI ZEVALLOS</t>
  </si>
  <si>
    <t>ADRIAN DAVILA LURQUIN</t>
  </si>
  <si>
    <t>FABRIZZIO UEMURA GOVEYA</t>
  </si>
  <si>
    <t xml:space="preserve"> CRISTOBAL BYRNE  LAU</t>
  </si>
  <si>
    <t>JAVIER CHION FUJISHIMA</t>
  </si>
  <si>
    <t>CRL "A"</t>
  </si>
  <si>
    <t xml:space="preserve">TOMAS PARRY UGARTE </t>
  </si>
  <si>
    <t>CRISTOBAL BYRNE  LAU</t>
  </si>
  <si>
    <t>GAETANO TIRAVANTI CURRARINO</t>
  </si>
  <si>
    <t xml:space="preserve">SANTIAGO PABLOMOYA KRUGER </t>
  </si>
  <si>
    <t>DOMENICA DEZAR CUNLIFFE</t>
  </si>
  <si>
    <t xml:space="preserve">SABRINA TRYON  DUARTE </t>
  </si>
  <si>
    <t xml:space="preserve"> DOMENICA DEZAR CUNLIFFE</t>
  </si>
  <si>
    <t>Tim</t>
  </si>
  <si>
    <t xml:space="preserve">CRISTOPHER ROJAS </t>
  </si>
  <si>
    <t xml:space="preserve">JOAQUÍN ROSALES </t>
  </si>
  <si>
    <t>TEO RUBIO BERNUY</t>
  </si>
  <si>
    <t>TEODORO BOZA FERRAND</t>
  </si>
  <si>
    <t>SANTIAGO SILVA SEMINARIO</t>
  </si>
  <si>
    <t>CRL A</t>
  </si>
  <si>
    <t>CRL B</t>
  </si>
  <si>
    <t>U- 23 2000 MT</t>
  </si>
  <si>
    <t>MASTER 1000 MT</t>
  </si>
  <si>
    <t>FERNANDO JIMENEZ DEL RIO (83)</t>
  </si>
  <si>
    <t>GIANCARLO CASTRO (42)</t>
  </si>
  <si>
    <t>ANGELO TORCHIANI (50)</t>
  </si>
  <si>
    <t>PAMELA NOYA REYES (29)</t>
  </si>
  <si>
    <t>KIMBERLIN MENESES (37)</t>
  </si>
  <si>
    <t>FERNANDO MOSCOSO (28)</t>
  </si>
  <si>
    <t xml:space="preserve"> RENZO NEGREIROS (39)</t>
  </si>
  <si>
    <t>WALTER CALDERON (39)</t>
  </si>
  <si>
    <t>DIEGO DEL PINO (29)</t>
  </si>
  <si>
    <t>AGUSTIN DEL PINO (36)</t>
  </si>
  <si>
    <t>AUGUSTO ARBULU (29)</t>
  </si>
  <si>
    <t>JUAN DIEGO MELLA (40)</t>
  </si>
  <si>
    <t>MICKELE MARTINI (29)</t>
  </si>
  <si>
    <t>SUE GREY (40)</t>
  </si>
  <si>
    <t>STELLA CALVINO (57)</t>
  </si>
  <si>
    <t>RENZO NEGREIROS (39)</t>
  </si>
  <si>
    <t>WILFREDO VILLA (32)</t>
  </si>
  <si>
    <t>ALEJANDRO FERNANDEZ (34)</t>
  </si>
  <si>
    <t>LUIS PEREZ (67)</t>
  </si>
  <si>
    <t>MARCO TENORIO (64)</t>
  </si>
  <si>
    <t>RENNY CARRASCAL (37)</t>
  </si>
  <si>
    <t>JESUS RIOS (31)</t>
  </si>
  <si>
    <t>KENSIL GRAJALES (42)</t>
  </si>
  <si>
    <t xml:space="preserve"> SALVATORE SALPIETRO (28)</t>
  </si>
  <si>
    <t>GERÓNIMO HAMANN  ZLATAR (33)</t>
  </si>
  <si>
    <t>PATRICIA DE PICASA CORNELIO (56)</t>
  </si>
  <si>
    <t>YUNIOR PÉREZ AGUILERA (44)</t>
  </si>
  <si>
    <t xml:space="preserve">GIUSEPPE BRIGNETI SANDOVAL (28) </t>
  </si>
  <si>
    <t>JAIME CROSBY ROBINSON (70)</t>
  </si>
  <si>
    <t xml:space="preserve">DAVID OLAECHEA  DONGO (27) </t>
  </si>
  <si>
    <t>MANUEL MESA CARBONE (56)</t>
  </si>
  <si>
    <t>RENZO LEÓN GARCIA (35)</t>
  </si>
  <si>
    <t>SALVATORE SALPIETRO (28)</t>
  </si>
  <si>
    <t>NICANOR REVILLA  VERGARA (62)</t>
  </si>
  <si>
    <t>U-23 2000 MT</t>
  </si>
  <si>
    <t>Mix 2X</t>
  </si>
  <si>
    <t>PROMOCIONAL 1000 MT</t>
  </si>
  <si>
    <t>Mix 4X</t>
  </si>
  <si>
    <t>CARRERA 14</t>
  </si>
  <si>
    <t>CARRERA 15</t>
  </si>
  <si>
    <t>MASTER  1000 MT</t>
  </si>
  <si>
    <t>Mix4-</t>
  </si>
  <si>
    <t>CAMPEONATO NACIONAL DE  REMO</t>
  </si>
  <si>
    <t>U-23, MASTER</t>
  </si>
  <si>
    <t>DOMINGO 13 DE JULIO, 2025</t>
  </si>
  <si>
    <t>CARRERA 1</t>
  </si>
  <si>
    <t xml:space="preserve">JULIO CESAR NICOLAS ESPINOZA </t>
  </si>
  <si>
    <t>ANGEL MORALES BELLO</t>
  </si>
  <si>
    <t>RESULTADOS</t>
  </si>
  <si>
    <r>
      <rPr>
        <b/>
        <sz val="8"/>
        <color rgb="FFFFFFFF"/>
        <rFont val="Calibri"/>
        <family val="2"/>
      </rPr>
      <t>Carril</t>
    </r>
  </si>
  <si>
    <r>
      <rPr>
        <b/>
        <sz val="8"/>
        <color rgb="FFFFFFFF"/>
        <rFont val="Calibri"/>
        <family val="2"/>
      </rPr>
      <t>Club</t>
    </r>
  </si>
  <si>
    <r>
      <rPr>
        <b/>
        <sz val="8"/>
        <color rgb="FFFFFFFF"/>
        <rFont val="Calibri"/>
        <family val="2"/>
      </rPr>
      <t>Nombre , Apellido</t>
    </r>
  </si>
  <si>
    <t>7'48.58"</t>
  </si>
  <si>
    <t>7'52.35"</t>
  </si>
  <si>
    <t>8'01.25"</t>
  </si>
  <si>
    <t>5'16.98"</t>
  </si>
  <si>
    <t>5'30.59"</t>
  </si>
  <si>
    <t>4'33.33"</t>
  </si>
  <si>
    <t>4'39.31"</t>
  </si>
  <si>
    <t>4'50.17"</t>
  </si>
  <si>
    <t>7'23.98"</t>
  </si>
  <si>
    <t>7'48.68"</t>
  </si>
  <si>
    <t>4'17.21"</t>
  </si>
  <si>
    <t>4'23.12"</t>
  </si>
  <si>
    <t>4'39.02"</t>
  </si>
  <si>
    <t>5'06.54"</t>
  </si>
  <si>
    <t>3'53.74"</t>
  </si>
  <si>
    <t>3'54.64"</t>
  </si>
  <si>
    <t>3'57.65"</t>
  </si>
  <si>
    <t>4'05.89"</t>
  </si>
  <si>
    <t>5'25.29"</t>
  </si>
  <si>
    <t>5'46.52"</t>
  </si>
  <si>
    <t>3'54.55"</t>
  </si>
  <si>
    <t>4'02.00"</t>
  </si>
  <si>
    <t>3'40.90"</t>
  </si>
  <si>
    <t>3'54.00"</t>
  </si>
  <si>
    <t>7'51.47"</t>
  </si>
  <si>
    <t>3'41.20"</t>
  </si>
  <si>
    <t>3'50.41"</t>
  </si>
  <si>
    <t>4'09.35"</t>
  </si>
  <si>
    <t>7'37.00"</t>
  </si>
  <si>
    <t>4'18.55"</t>
  </si>
  <si>
    <t>4'19.45"</t>
  </si>
  <si>
    <t>3'48.81"</t>
  </si>
  <si>
    <t>4'26.12"</t>
  </si>
  <si>
    <t>3'40.56"</t>
  </si>
  <si>
    <t>3'44.60"</t>
  </si>
  <si>
    <t>7'14.09"</t>
  </si>
  <si>
    <t>7'08.21"</t>
  </si>
  <si>
    <t>7'11.51"</t>
  </si>
  <si>
    <t>9'48.43"</t>
  </si>
  <si>
    <t>3'58.66"</t>
  </si>
  <si>
    <t>4'00.90"</t>
  </si>
  <si>
    <t>4'02.48"</t>
  </si>
  <si>
    <t>4'25.14"</t>
  </si>
  <si>
    <t>3'32.78"</t>
  </si>
  <si>
    <t>3'35.73"</t>
  </si>
  <si>
    <t>1X,2-</t>
  </si>
  <si>
    <t>2X.4-,4+</t>
  </si>
  <si>
    <t>4X,8+</t>
  </si>
  <si>
    <t>PUNTAJE CAMPEONATO NACIONAL U-23, MASTER</t>
  </si>
  <si>
    <t>HOMBRE</t>
  </si>
  <si>
    <t>MUJER</t>
  </si>
  <si>
    <t>MIX4-</t>
  </si>
  <si>
    <t>MIXTO</t>
  </si>
  <si>
    <t>MIX2X</t>
  </si>
  <si>
    <t>MIX 4X</t>
  </si>
  <si>
    <t>SANTIAGO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</si>
</sst>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0" fontId="12" fillId="0" borderId="0">
      <alignment vertical="center"/>
    </xf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/>
    <xf numFmtId="164" fontId="3" fillId="3" borderId="1" xfId="0" applyNumberFormat="1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0" borderId="1" xfId="0" applyBorder="1"/>
    <xf numFmtId="14" fontId="0" fillId="0" borderId="0" xfId="0" applyNumberFormat="1"/>
    <xf numFmtId="0" fontId="1" fillId="0" borderId="0" xfId="0" quotePrefix="1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/>
    <xf numFmtId="0" fontId="3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4" fontId="15" fillId="0" borderId="0" xfId="0" applyNumberFormat="1" applyFont="1" applyAlignment="1">
      <alignment horizontal="center" vertical="center"/>
    </xf>
    <xf numFmtId="0" fontId="15" fillId="0" borderId="1" xfId="0" applyFont="1" applyBorder="1"/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7" fillId="8" borderId="0" xfId="0" applyFont="1" applyFill="1" applyAlignment="1">
      <alignment horizontal="center" vertical="top" wrapText="1"/>
    </xf>
    <xf numFmtId="0" fontId="18" fillId="0" borderId="8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7" fillId="8" borderId="9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0" fontId="19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20" fontId="18" fillId="0" borderId="0" xfId="0" applyNumberFormat="1" applyFont="1"/>
    <xf numFmtId="0" fontId="19" fillId="8" borderId="0" xfId="0" applyFont="1" applyFill="1" applyAlignment="1">
      <alignment horizontal="center" vertical="top" wrapText="1"/>
    </xf>
    <xf numFmtId="0" fontId="19" fillId="8" borderId="11" xfId="0" applyFont="1" applyFill="1" applyBorder="1" applyAlignment="1">
      <alignment horizontal="center" vertical="top" wrapText="1"/>
    </xf>
    <xf numFmtId="0" fontId="19" fillId="8" borderId="11" xfId="0" applyFont="1" applyFill="1" applyBorder="1" applyAlignment="1">
      <alignment horizontal="left" vertical="top" wrapText="1"/>
    </xf>
    <xf numFmtId="0" fontId="20" fillId="8" borderId="0" xfId="0" applyFont="1" applyFill="1" applyAlignment="1">
      <alignment horizontal="center" vertical="top" wrapText="1"/>
    </xf>
    <xf numFmtId="0" fontId="20" fillId="8" borderId="0" xfId="0" applyFont="1" applyFill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 vertical="center"/>
    </xf>
    <xf numFmtId="0" fontId="22" fillId="3" borderId="1" xfId="5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8" fillId="0" borderId="0" xfId="0" applyFont="1"/>
    <xf numFmtId="14" fontId="23" fillId="6" borderId="1" xfId="2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1" fontId="21" fillId="3" borderId="1" xfId="0" applyNumberFormat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4" fontId="21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/>
    <xf numFmtId="0" fontId="25" fillId="4" borderId="1" xfId="0" applyFont="1" applyFill="1" applyBorder="1" applyAlignment="1">
      <alignment vertical="center"/>
    </xf>
    <xf numFmtId="0" fontId="22" fillId="4" borderId="1" xfId="3" applyFont="1" applyFill="1" applyBorder="1" applyAlignment="1">
      <alignment vertical="center"/>
    </xf>
    <xf numFmtId="0" fontId="25" fillId="5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2" fillId="3" borderId="1" xfId="0" applyFont="1" applyFill="1" applyBorder="1" applyAlignment="1">
      <alignment vertical="center"/>
    </xf>
    <xf numFmtId="20" fontId="21" fillId="0" borderId="0" xfId="0" applyNumberFormat="1" applyFont="1" applyAlignment="1">
      <alignment horizontal="center" vertical="center"/>
    </xf>
    <xf numFmtId="14" fontId="21" fillId="3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21" fillId="0" borderId="12" xfId="0" applyFont="1" applyBorder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4" fontId="22" fillId="3" borderId="0" xfId="0" applyNumberFormat="1" applyFont="1" applyFill="1" applyAlignment="1">
      <alignment horizontal="center" vertical="center"/>
    </xf>
    <xf numFmtId="20" fontId="21" fillId="0" borderId="0" xfId="0" applyNumberFormat="1" applyFont="1"/>
    <xf numFmtId="0" fontId="22" fillId="3" borderId="0" xfId="5" applyFont="1" applyFill="1" applyAlignment="1">
      <alignment vertical="center"/>
    </xf>
    <xf numFmtId="0" fontId="0" fillId="0" borderId="18" xfId="0" applyBorder="1"/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22" fillId="3" borderId="1" xfId="0" quotePrefix="1" applyFont="1" applyFill="1" applyBorder="1" applyAlignment="1">
      <alignment horizontal="center" vertical="center"/>
    </xf>
    <xf numFmtId="0" fontId="21" fillId="0" borderId="5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3" fillId="7" borderId="0" xfId="0" applyFont="1" applyFill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4" fontId="21" fillId="3" borderId="5" xfId="0" applyNumberFormat="1" applyFont="1" applyFill="1" applyBorder="1" applyAlignment="1">
      <alignment horizontal="center" vertical="center"/>
    </xf>
    <xf numFmtId="14" fontId="21" fillId="3" borderId="6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2" fillId="3" borderId="1" xfId="0" quotePrefix="1" applyFont="1" applyFill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2" fillId="3" borderId="5" xfId="0" quotePrefix="1" applyFont="1" applyFill="1" applyBorder="1" applyAlignment="1">
      <alignment horizontal="center" vertical="center"/>
    </xf>
    <xf numFmtId="165" fontId="16" fillId="0" borderId="1" xfId="4" applyNumberFormat="1" applyFont="1" applyBorder="1" applyAlignment="1">
      <alignment horizontal="center"/>
    </xf>
    <xf numFmtId="0" fontId="21" fillId="0" borderId="5" xfId="0" quotePrefix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3" borderId="1" xfId="4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14" fontId="21" fillId="0" borderId="5" xfId="0" applyNumberFormat="1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1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</cellXfs>
  <cellStyles count="7">
    <cellStyle name="Excel Built-in Normal" xfId="5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4" xfId="6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60960</xdr:colOff>
      <xdr:row>2</xdr:row>
      <xdr:rowOff>37758</xdr:rowOff>
    </xdr:from>
    <xdr:ext cx="701040" cy="683094"/>
    <xdr:pic>
      <xdr:nvPicPr>
        <xdr:cNvPr id="2" name="Imagen 1">
          <a:extLst>
            <a:ext uri="{FF2B5EF4-FFF2-40B4-BE49-F238E27FC236}">
              <a16:creationId xmlns:a16="http://schemas.microsoft.com/office/drawing/2014/main" id="{BE58379E-984A-4330-A4FD-E18ABE67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0020" y="769278"/>
          <a:ext cx="701040" cy="683094"/>
        </a:xfrm>
        <a:prstGeom prst="rect">
          <a:avLst/>
        </a:prstGeom>
      </xdr:spPr>
    </xdr:pic>
    <xdr:clientData/>
  </xdr:oneCellAnchor>
  <xdr:oneCellAnchor>
    <xdr:from>
      <xdr:col>5</xdr:col>
      <xdr:colOff>1066800</xdr:colOff>
      <xdr:row>2</xdr:row>
      <xdr:rowOff>52998</xdr:rowOff>
    </xdr:from>
    <xdr:ext cx="685800" cy="683094"/>
    <xdr:pic>
      <xdr:nvPicPr>
        <xdr:cNvPr id="3" name="Imagen 2">
          <a:extLst>
            <a:ext uri="{FF2B5EF4-FFF2-40B4-BE49-F238E27FC236}">
              <a16:creationId xmlns:a16="http://schemas.microsoft.com/office/drawing/2014/main" id="{EAFA9521-95DE-490B-8981-DA973E4F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6820" y="784518"/>
          <a:ext cx="685800" cy="683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baseColWidth="10" defaultColWidth="11.44140625" defaultRowHeight="14.4" x14ac:dyDescent="0.3"/>
  <cols>
    <col min="1" max="2" width="3.33203125" customWidth="1"/>
    <col min="3" max="3" width="6.6640625" customWidth="1"/>
    <col min="4" max="4" width="14" customWidth="1"/>
    <col min="7" max="7" width="14" customWidth="1"/>
    <col min="9" max="9" width="33.109375" customWidth="1"/>
    <col min="10" max="10" width="31.6640625" customWidth="1"/>
  </cols>
  <sheetData>
    <row r="1" spans="2:20" x14ac:dyDescent="0.3">
      <c r="C1" s="1"/>
      <c r="D1" s="1"/>
      <c r="E1" s="1"/>
      <c r="H1" s="1"/>
      <c r="I1" s="15">
        <f ca="1">TODAY()</f>
        <v>45851</v>
      </c>
      <c r="J1" s="1"/>
      <c r="O1">
        <f ca="1">YEAR(I1)</f>
        <v>2025</v>
      </c>
      <c r="P1" s="16">
        <f ca="1">$O$1-O1</f>
        <v>0</v>
      </c>
    </row>
    <row r="2" spans="2:20" ht="15" thickBot="1" x14ac:dyDescent="0.35"/>
    <row r="3" spans="2:20" x14ac:dyDescent="0.3">
      <c r="C3" s="17" t="s">
        <v>6</v>
      </c>
      <c r="D3" s="18" t="s">
        <v>9</v>
      </c>
      <c r="E3" s="18" t="s">
        <v>10</v>
      </c>
      <c r="F3" s="19" t="s">
        <v>11</v>
      </c>
      <c r="G3" s="19" t="s">
        <v>7</v>
      </c>
      <c r="H3" s="18" t="s">
        <v>8</v>
      </c>
      <c r="I3" s="19" t="s">
        <v>122</v>
      </c>
      <c r="J3" s="19" t="s">
        <v>13</v>
      </c>
      <c r="K3" s="19" t="s">
        <v>14</v>
      </c>
      <c r="L3" s="19"/>
      <c r="M3" s="19" t="s">
        <v>15</v>
      </c>
      <c r="N3" s="19" t="s">
        <v>121</v>
      </c>
      <c r="O3" s="18" t="s">
        <v>16</v>
      </c>
      <c r="P3" s="18" t="s">
        <v>17</v>
      </c>
      <c r="Q3" s="20" t="s">
        <v>18</v>
      </c>
      <c r="R3" s="21"/>
      <c r="S3" s="19"/>
      <c r="T3" s="22"/>
    </row>
    <row r="4" spans="2:20" x14ac:dyDescent="0.3">
      <c r="B4">
        <v>1</v>
      </c>
      <c r="C4" s="27" t="s">
        <v>19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 x14ac:dyDescent="0.3">
      <c r="B5">
        <v>2</v>
      </c>
      <c r="C5" s="5">
        <v>1</v>
      </c>
      <c r="D5" s="2" t="s">
        <v>0</v>
      </c>
      <c r="E5" s="3">
        <v>5</v>
      </c>
      <c r="F5" s="3" t="str">
        <f t="shared" ref="F5:F13" si="0">"Carril " &amp; E5</f>
        <v>Carril 5</v>
      </c>
      <c r="G5" s="25" t="s">
        <v>24</v>
      </c>
      <c r="H5" s="2">
        <v>1</v>
      </c>
      <c r="I5" s="9" t="s">
        <v>26</v>
      </c>
      <c r="J5" s="9" t="s">
        <v>27</v>
      </c>
      <c r="K5" s="3" t="s">
        <v>28</v>
      </c>
      <c r="L5" s="10"/>
      <c r="M5" s="26" t="s">
        <v>21</v>
      </c>
      <c r="N5" s="2">
        <v>2000</v>
      </c>
      <c r="O5" s="3">
        <v>1990</v>
      </c>
      <c r="P5" s="3">
        <f t="shared" ref="P5:P13" ca="1" si="1">$O$1-O5</f>
        <v>35</v>
      </c>
      <c r="Q5" s="4"/>
      <c r="R5" s="11"/>
      <c r="S5" s="12"/>
      <c r="T5" s="12"/>
    </row>
    <row r="6" spans="2:20" x14ac:dyDescent="0.3">
      <c r="B6">
        <v>3</v>
      </c>
      <c r="C6" s="5">
        <v>3</v>
      </c>
      <c r="D6" s="8" t="s">
        <v>1</v>
      </c>
      <c r="E6" s="3">
        <v>5</v>
      </c>
      <c r="F6" s="3" t="str">
        <f t="shared" si="0"/>
        <v>Carril 5</v>
      </c>
      <c r="G6" s="25" t="s">
        <v>24</v>
      </c>
      <c r="H6" s="2">
        <v>1</v>
      </c>
      <c r="I6" s="9" t="s">
        <v>29</v>
      </c>
      <c r="J6" s="9" t="s">
        <v>30</v>
      </c>
      <c r="K6" s="3" t="s">
        <v>28</v>
      </c>
      <c r="L6" s="10"/>
      <c r="M6" s="26" t="s">
        <v>21</v>
      </c>
      <c r="N6" s="2">
        <v>2000</v>
      </c>
      <c r="O6" s="3">
        <v>1992</v>
      </c>
      <c r="P6" s="3">
        <f t="shared" ca="1" si="1"/>
        <v>33</v>
      </c>
      <c r="Q6" s="4"/>
      <c r="R6" s="11"/>
      <c r="S6" s="12"/>
      <c r="T6" s="12"/>
    </row>
    <row r="7" spans="2:20" x14ac:dyDescent="0.3">
      <c r="B7">
        <v>4</v>
      </c>
      <c r="C7" s="5">
        <v>3</v>
      </c>
      <c r="D7" s="8" t="s">
        <v>1</v>
      </c>
      <c r="E7" s="3">
        <v>5</v>
      </c>
      <c r="F7" s="3" t="str">
        <f t="shared" si="0"/>
        <v>Carril 5</v>
      </c>
      <c r="G7" s="25" t="s">
        <v>24</v>
      </c>
      <c r="H7" s="2">
        <v>2</v>
      </c>
      <c r="I7" s="13" t="s">
        <v>32</v>
      </c>
      <c r="J7" s="13" t="s">
        <v>31</v>
      </c>
      <c r="K7" s="3" t="s">
        <v>28</v>
      </c>
      <c r="L7" s="10"/>
      <c r="M7" s="26" t="s">
        <v>21</v>
      </c>
      <c r="N7" s="2">
        <v>2000</v>
      </c>
      <c r="O7" s="3">
        <v>1998</v>
      </c>
      <c r="P7" s="3">
        <f t="shared" ca="1" si="1"/>
        <v>27</v>
      </c>
      <c r="Q7" s="4"/>
      <c r="R7" s="11"/>
      <c r="S7" s="12"/>
      <c r="T7" s="12"/>
    </row>
    <row r="8" spans="2:20" x14ac:dyDescent="0.3">
      <c r="B8">
        <v>5</v>
      </c>
      <c r="C8" s="5">
        <v>5</v>
      </c>
      <c r="D8" s="8" t="s">
        <v>2</v>
      </c>
      <c r="E8" s="3">
        <v>2</v>
      </c>
      <c r="F8" s="3" t="str">
        <f t="shared" si="0"/>
        <v>Carril 2</v>
      </c>
      <c r="G8" s="25" t="s">
        <v>24</v>
      </c>
      <c r="H8" s="2">
        <v>1</v>
      </c>
      <c r="I8" s="9" t="s">
        <v>26</v>
      </c>
      <c r="J8" s="9" t="s">
        <v>27</v>
      </c>
      <c r="K8" s="3" t="s">
        <v>28</v>
      </c>
      <c r="L8" s="10"/>
      <c r="M8" s="26" t="s">
        <v>21</v>
      </c>
      <c r="N8" s="2">
        <v>2000</v>
      </c>
      <c r="O8" s="3">
        <v>1990</v>
      </c>
      <c r="P8" s="3">
        <f t="shared" ca="1" si="1"/>
        <v>35</v>
      </c>
      <c r="Q8" s="4"/>
      <c r="R8" s="11"/>
      <c r="S8" s="12"/>
      <c r="T8" s="12"/>
    </row>
    <row r="9" spans="2:20" x14ac:dyDescent="0.3">
      <c r="B9">
        <v>6</v>
      </c>
      <c r="C9" s="5">
        <v>5</v>
      </c>
      <c r="D9" s="8" t="s">
        <v>2</v>
      </c>
      <c r="E9" s="3">
        <v>2</v>
      </c>
      <c r="F9" s="3" t="str">
        <f t="shared" si="0"/>
        <v>Carril 2</v>
      </c>
      <c r="G9" s="25" t="s">
        <v>24</v>
      </c>
      <c r="H9" s="2">
        <v>2</v>
      </c>
      <c r="I9" s="13" t="s">
        <v>32</v>
      </c>
      <c r="J9" s="13" t="s">
        <v>31</v>
      </c>
      <c r="K9" s="3" t="s">
        <v>28</v>
      </c>
      <c r="L9" s="10"/>
      <c r="M9" s="26" t="s">
        <v>21</v>
      </c>
      <c r="N9" s="2">
        <v>2000</v>
      </c>
      <c r="O9" s="3">
        <v>1998</v>
      </c>
      <c r="P9" s="3">
        <f t="shared" ca="1" si="1"/>
        <v>27</v>
      </c>
      <c r="Q9" s="4"/>
      <c r="R9" s="11"/>
      <c r="S9" s="12"/>
      <c r="T9" s="12"/>
    </row>
    <row r="10" spans="2:20" x14ac:dyDescent="0.3">
      <c r="B10">
        <v>7</v>
      </c>
      <c r="C10" s="5">
        <v>5</v>
      </c>
      <c r="D10" s="8" t="s">
        <v>2</v>
      </c>
      <c r="E10" s="5">
        <v>2</v>
      </c>
      <c r="F10" s="3" t="str">
        <f t="shared" si="0"/>
        <v>Carril 2</v>
      </c>
      <c r="G10" s="25" t="s">
        <v>24</v>
      </c>
      <c r="H10" s="2">
        <v>3</v>
      </c>
      <c r="I10" s="9" t="s">
        <v>33</v>
      </c>
      <c r="J10" s="9" t="s">
        <v>34</v>
      </c>
      <c r="K10" s="3" t="s">
        <v>28</v>
      </c>
      <c r="L10" s="10"/>
      <c r="M10" s="26" t="s">
        <v>21</v>
      </c>
      <c r="N10" s="2">
        <v>2000</v>
      </c>
      <c r="O10" s="3">
        <v>1997</v>
      </c>
      <c r="P10" s="3">
        <f t="shared" ca="1" si="1"/>
        <v>28</v>
      </c>
      <c r="Q10" s="6"/>
      <c r="R10" s="11"/>
      <c r="S10" s="12"/>
      <c r="T10" s="12"/>
    </row>
    <row r="11" spans="2:20" x14ac:dyDescent="0.3">
      <c r="B11">
        <v>8</v>
      </c>
      <c r="C11" s="5">
        <v>5</v>
      </c>
      <c r="D11" s="8" t="s">
        <v>2</v>
      </c>
      <c r="E11" s="5">
        <v>2</v>
      </c>
      <c r="F11" s="3" t="str">
        <f t="shared" si="0"/>
        <v>Carril 2</v>
      </c>
      <c r="G11" s="25" t="s">
        <v>24</v>
      </c>
      <c r="H11" s="8">
        <v>4</v>
      </c>
      <c r="I11" s="9" t="s">
        <v>35</v>
      </c>
      <c r="J11" s="9" t="s">
        <v>30</v>
      </c>
      <c r="K11" s="3" t="s">
        <v>28</v>
      </c>
      <c r="L11" s="10"/>
      <c r="M11" s="26" t="s">
        <v>21</v>
      </c>
      <c r="N11" s="2">
        <v>2000</v>
      </c>
      <c r="O11" s="3">
        <v>1992</v>
      </c>
      <c r="P11" s="3">
        <f t="shared" ca="1" si="1"/>
        <v>33</v>
      </c>
      <c r="Q11" s="6"/>
      <c r="R11" s="11"/>
      <c r="S11" s="12"/>
      <c r="T11" s="12"/>
    </row>
    <row r="12" spans="2:20" x14ac:dyDescent="0.3">
      <c r="B12">
        <v>9</v>
      </c>
      <c r="C12" s="5">
        <v>5</v>
      </c>
      <c r="D12" s="8" t="s">
        <v>2</v>
      </c>
      <c r="E12" s="5">
        <v>2</v>
      </c>
      <c r="F12" s="3" t="str">
        <f t="shared" si="0"/>
        <v>Carril 2</v>
      </c>
      <c r="G12" s="25" t="s">
        <v>24</v>
      </c>
      <c r="H12" s="8" t="s">
        <v>36</v>
      </c>
      <c r="I12" s="13" t="s">
        <v>37</v>
      </c>
      <c r="J12" s="13" t="s">
        <v>38</v>
      </c>
      <c r="K12" s="3" t="s">
        <v>28</v>
      </c>
      <c r="L12" s="10"/>
      <c r="M12" s="26" t="s">
        <v>21</v>
      </c>
      <c r="N12" s="2">
        <v>2000</v>
      </c>
      <c r="O12" s="3">
        <v>1998</v>
      </c>
      <c r="P12" s="3">
        <f t="shared" ca="1" si="1"/>
        <v>27</v>
      </c>
      <c r="Q12" s="6"/>
      <c r="R12" s="11"/>
      <c r="S12" s="12"/>
      <c r="T12" s="12"/>
    </row>
    <row r="13" spans="2:20" x14ac:dyDescent="0.3">
      <c r="B13">
        <v>10</v>
      </c>
      <c r="C13" s="5">
        <v>5</v>
      </c>
      <c r="D13" s="8" t="s">
        <v>2</v>
      </c>
      <c r="E13" s="5">
        <v>2</v>
      </c>
      <c r="F13" s="3" t="str">
        <f t="shared" si="0"/>
        <v>Carril 2</v>
      </c>
      <c r="G13" s="25" t="s">
        <v>24</v>
      </c>
      <c r="H13" s="8" t="s">
        <v>36</v>
      </c>
      <c r="I13" s="13" t="s">
        <v>39</v>
      </c>
      <c r="J13" s="9" t="s">
        <v>40</v>
      </c>
      <c r="K13" s="3" t="s">
        <v>28</v>
      </c>
      <c r="L13" s="10"/>
      <c r="M13" s="26" t="s">
        <v>21</v>
      </c>
      <c r="N13" s="2">
        <v>2000</v>
      </c>
      <c r="O13" s="3">
        <v>1997</v>
      </c>
      <c r="P13" s="3">
        <f t="shared" ca="1" si="1"/>
        <v>28</v>
      </c>
      <c r="Q13" s="6"/>
      <c r="R13" s="11"/>
      <c r="S13" s="12"/>
      <c r="T13" s="12"/>
    </row>
    <row r="14" spans="2:20" x14ac:dyDescent="0.3">
      <c r="B14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2"/>
      <c r="O14" s="14"/>
      <c r="P14" s="14"/>
      <c r="Q14" s="14"/>
      <c r="R14" s="14"/>
      <c r="S14" s="14"/>
      <c r="T14" s="14"/>
    </row>
    <row r="15" spans="2:20" x14ac:dyDescent="0.3">
      <c r="B15">
        <v>12</v>
      </c>
      <c r="C15" s="27" t="s">
        <v>118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/>
      <c r="O15" s="24"/>
      <c r="P15" s="24"/>
      <c r="Q15" s="24"/>
      <c r="R15" s="24"/>
      <c r="S15" s="24"/>
      <c r="T15" s="24"/>
    </row>
    <row r="16" spans="2:20" x14ac:dyDescent="0.3">
      <c r="B16">
        <v>13</v>
      </c>
      <c r="C16" s="5">
        <v>2</v>
      </c>
      <c r="D16" s="2" t="s">
        <v>0</v>
      </c>
      <c r="E16" s="3">
        <v>3</v>
      </c>
      <c r="F16" s="3" t="str">
        <f>"Carril " &amp; E16</f>
        <v>Carril 3</v>
      </c>
      <c r="G16" s="25" t="s">
        <v>22</v>
      </c>
      <c r="H16" s="2">
        <v>1</v>
      </c>
      <c r="I16" s="9" t="s">
        <v>60</v>
      </c>
      <c r="J16" s="9" t="s">
        <v>61</v>
      </c>
      <c r="K16" s="3" t="s">
        <v>28</v>
      </c>
      <c r="L16" s="10"/>
      <c r="M16" s="26" t="s">
        <v>62</v>
      </c>
      <c r="N16" s="2">
        <v>2000</v>
      </c>
      <c r="O16" s="3">
        <v>2000</v>
      </c>
      <c r="P16" s="3">
        <f ca="1">$O$1-O16</f>
        <v>25</v>
      </c>
      <c r="Q16" s="4"/>
      <c r="R16" s="11"/>
      <c r="S16" s="12"/>
      <c r="T16" s="12"/>
    </row>
    <row r="17" spans="2:20" x14ac:dyDescent="0.3">
      <c r="B17">
        <v>14</v>
      </c>
      <c r="C17" s="5">
        <v>2</v>
      </c>
      <c r="D17" s="8" t="s">
        <v>0</v>
      </c>
      <c r="E17" s="3">
        <v>4</v>
      </c>
      <c r="F17" s="3" t="str">
        <f>"Carril " &amp; E17</f>
        <v>Carril 4</v>
      </c>
      <c r="G17" s="25" t="s">
        <v>20</v>
      </c>
      <c r="H17" s="2">
        <v>1</v>
      </c>
      <c r="I17" s="9" t="s">
        <v>63</v>
      </c>
      <c r="J17" s="9" t="s">
        <v>64</v>
      </c>
      <c r="K17" s="3" t="s">
        <v>28</v>
      </c>
      <c r="L17" s="10"/>
      <c r="M17" s="26" t="s">
        <v>62</v>
      </c>
      <c r="N17" s="2">
        <v>2000</v>
      </c>
      <c r="O17" s="3">
        <v>2000</v>
      </c>
      <c r="P17" s="3">
        <f ca="1">$O$1-O17</f>
        <v>25</v>
      </c>
      <c r="Q17" s="4"/>
      <c r="R17" s="11"/>
      <c r="S17" s="12"/>
      <c r="T17" s="12"/>
    </row>
    <row r="18" spans="2:20" x14ac:dyDescent="0.3">
      <c r="B18">
        <v>15</v>
      </c>
      <c r="C18" s="5">
        <v>2</v>
      </c>
      <c r="D18" s="8" t="s">
        <v>0</v>
      </c>
      <c r="E18" s="3">
        <v>1</v>
      </c>
      <c r="F18" s="3" t="str">
        <f>"Carril " &amp; E18</f>
        <v>Carril 1</v>
      </c>
      <c r="G18" s="25" t="s">
        <v>23</v>
      </c>
      <c r="H18" s="2">
        <v>1</v>
      </c>
      <c r="I18" s="13" t="s">
        <v>65</v>
      </c>
      <c r="J18" s="13" t="s">
        <v>66</v>
      </c>
      <c r="K18" s="3" t="s">
        <v>28</v>
      </c>
      <c r="L18" s="10"/>
      <c r="M18" s="26" t="s">
        <v>62</v>
      </c>
      <c r="N18" s="2">
        <v>2000</v>
      </c>
      <c r="O18" s="3">
        <v>1988</v>
      </c>
      <c r="P18" s="3">
        <f ca="1">$O$1-O18</f>
        <v>37</v>
      </c>
      <c r="Q18" s="4"/>
      <c r="R18" s="11"/>
      <c r="S18" s="12"/>
      <c r="T18" s="12"/>
    </row>
    <row r="19" spans="2:20" x14ac:dyDescent="0.3">
      <c r="B19">
        <v>16</v>
      </c>
      <c r="C19" s="5">
        <v>4</v>
      </c>
      <c r="D19" s="8" t="s">
        <v>1</v>
      </c>
      <c r="E19" s="3">
        <v>2</v>
      </c>
      <c r="F19" s="3" t="str">
        <f>"Carril " &amp; E19</f>
        <v>Carril 2</v>
      </c>
      <c r="G19" s="25" t="s">
        <v>24</v>
      </c>
      <c r="H19" s="2">
        <v>1</v>
      </c>
      <c r="I19" s="9" t="s">
        <v>67</v>
      </c>
      <c r="J19" s="9" t="s">
        <v>69</v>
      </c>
      <c r="K19" s="3" t="s">
        <v>28</v>
      </c>
      <c r="L19" s="10"/>
      <c r="M19" s="26" t="s">
        <v>62</v>
      </c>
      <c r="N19" s="2">
        <v>2000</v>
      </c>
      <c r="O19" s="3">
        <v>1995</v>
      </c>
      <c r="P19" s="3">
        <f ca="1">$O$1-O19</f>
        <v>30</v>
      </c>
      <c r="Q19" s="4"/>
      <c r="R19" s="11"/>
      <c r="S19" s="12"/>
      <c r="T19" s="12"/>
    </row>
    <row r="20" spans="2:20" x14ac:dyDescent="0.3">
      <c r="B20">
        <v>17</v>
      </c>
      <c r="C20" s="5">
        <v>4</v>
      </c>
      <c r="D20" s="8" t="s">
        <v>1</v>
      </c>
      <c r="E20" s="3">
        <v>2</v>
      </c>
      <c r="F20" s="3" t="str">
        <f>"Carril " &amp; E20</f>
        <v>Carril 2</v>
      </c>
      <c r="G20" s="25" t="s">
        <v>24</v>
      </c>
      <c r="H20" s="2">
        <v>2</v>
      </c>
      <c r="I20" s="13" t="s">
        <v>68</v>
      </c>
      <c r="J20" s="13" t="s">
        <v>70</v>
      </c>
      <c r="K20" s="3" t="s">
        <v>28</v>
      </c>
      <c r="L20" s="10"/>
      <c r="M20" s="26" t="s">
        <v>62</v>
      </c>
      <c r="N20" s="2">
        <v>2000</v>
      </c>
      <c r="O20" s="3">
        <v>1996</v>
      </c>
      <c r="P20" s="3">
        <f ca="1">$O$1-O20</f>
        <v>29</v>
      </c>
      <c r="Q20" s="4"/>
      <c r="R20" s="11"/>
      <c r="S20" s="12"/>
      <c r="T20" s="12"/>
    </row>
    <row r="21" spans="2:20" x14ac:dyDescent="0.3">
      <c r="B21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  <c r="O21" s="14"/>
      <c r="P21" s="14"/>
      <c r="Q21" s="14"/>
      <c r="R21" s="14"/>
      <c r="S21" s="14"/>
      <c r="T21" s="14"/>
    </row>
    <row r="22" spans="2:20" x14ac:dyDescent="0.3">
      <c r="B22">
        <v>19</v>
      </c>
      <c r="C22" s="27" t="s">
        <v>19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"/>
      <c r="O22" s="23"/>
      <c r="P22" s="23"/>
      <c r="Q22" s="23"/>
      <c r="R22" s="23"/>
      <c r="S22" s="23"/>
      <c r="T22" s="23"/>
    </row>
    <row r="23" spans="2:20" x14ac:dyDescent="0.3">
      <c r="B23">
        <v>20</v>
      </c>
      <c r="C23" s="5">
        <v>1</v>
      </c>
      <c r="D23" s="8" t="s">
        <v>0</v>
      </c>
      <c r="E23" s="3">
        <v>2</v>
      </c>
      <c r="F23" s="3" t="str">
        <f t="shared" ref="F23:F32" si="2">"Carril " &amp; E23</f>
        <v>Carril 2</v>
      </c>
      <c r="G23" s="25" t="s">
        <v>79</v>
      </c>
      <c r="H23" s="2">
        <v>1</v>
      </c>
      <c r="I23" s="9" t="s">
        <v>75</v>
      </c>
      <c r="J23" s="9" t="s">
        <v>76</v>
      </c>
      <c r="K23" s="3" t="s">
        <v>28</v>
      </c>
      <c r="L23" s="10"/>
      <c r="M23" s="26" t="s">
        <v>21</v>
      </c>
      <c r="N23" s="2">
        <v>2000</v>
      </c>
      <c r="O23" s="3">
        <v>1988</v>
      </c>
      <c r="P23" s="3">
        <f t="shared" ref="P23:P32" ca="1" si="3">$O$1-O23</f>
        <v>37</v>
      </c>
      <c r="Q23" s="4"/>
      <c r="R23" s="11"/>
      <c r="S23" s="12"/>
      <c r="T23" s="12"/>
    </row>
    <row r="24" spans="2:20" x14ac:dyDescent="0.3">
      <c r="B24">
        <v>21</v>
      </c>
      <c r="C24" s="5">
        <v>1</v>
      </c>
      <c r="D24" s="8" t="s">
        <v>0</v>
      </c>
      <c r="E24" s="3">
        <v>2</v>
      </c>
      <c r="F24" s="3" t="str">
        <f t="shared" si="2"/>
        <v>Carril 2</v>
      </c>
      <c r="G24" s="25" t="s">
        <v>79</v>
      </c>
      <c r="H24" s="2" t="s">
        <v>36</v>
      </c>
      <c r="I24" s="9" t="s">
        <v>77</v>
      </c>
      <c r="J24" s="9" t="s">
        <v>78</v>
      </c>
      <c r="K24" s="3" t="s">
        <v>28</v>
      </c>
      <c r="L24" s="10"/>
      <c r="M24" s="26" t="s">
        <v>21</v>
      </c>
      <c r="N24" s="2">
        <v>2000</v>
      </c>
      <c r="O24" s="3">
        <v>2000</v>
      </c>
      <c r="P24" s="3">
        <f t="shared" ca="1" si="3"/>
        <v>25</v>
      </c>
      <c r="Q24" s="4"/>
      <c r="R24" s="11"/>
      <c r="S24" s="12"/>
      <c r="T24" s="12"/>
    </row>
    <row r="25" spans="2:20" x14ac:dyDescent="0.3">
      <c r="B25">
        <v>22</v>
      </c>
      <c r="C25" s="5">
        <v>3</v>
      </c>
      <c r="D25" s="8" t="s">
        <v>1</v>
      </c>
      <c r="E25" s="3">
        <v>2</v>
      </c>
      <c r="F25" s="3" t="str">
        <f t="shared" si="2"/>
        <v>Carril 2</v>
      </c>
      <c r="G25" s="25" t="s">
        <v>79</v>
      </c>
      <c r="H25" s="2">
        <v>1</v>
      </c>
      <c r="I25" s="9" t="s">
        <v>80</v>
      </c>
      <c r="J25" s="9" t="s">
        <v>78</v>
      </c>
      <c r="K25" s="3" t="s">
        <v>28</v>
      </c>
      <c r="L25" s="10"/>
      <c r="M25" s="26" t="s">
        <v>21</v>
      </c>
      <c r="N25" s="2">
        <v>2000</v>
      </c>
      <c r="O25" s="3">
        <v>2000</v>
      </c>
      <c r="P25" s="3">
        <f t="shared" ca="1" si="3"/>
        <v>25</v>
      </c>
      <c r="Q25" s="4"/>
      <c r="R25" s="11"/>
      <c r="S25" s="12"/>
      <c r="T25" s="12"/>
    </row>
    <row r="26" spans="2:20" x14ac:dyDescent="0.3">
      <c r="B26">
        <v>23</v>
      </c>
      <c r="C26" s="5">
        <v>3</v>
      </c>
      <c r="D26" s="8" t="s">
        <v>1</v>
      </c>
      <c r="E26" s="3">
        <v>2</v>
      </c>
      <c r="F26" s="3" t="str">
        <f t="shared" si="2"/>
        <v>Carril 2</v>
      </c>
      <c r="G26" s="25" t="s">
        <v>79</v>
      </c>
      <c r="H26" s="2">
        <v>2</v>
      </c>
      <c r="I26" s="13" t="s">
        <v>81</v>
      </c>
      <c r="J26" s="13" t="s">
        <v>82</v>
      </c>
      <c r="K26" s="3" t="s">
        <v>28</v>
      </c>
      <c r="L26" s="10"/>
      <c r="M26" s="26" t="s">
        <v>21</v>
      </c>
      <c r="N26" s="2">
        <v>2000</v>
      </c>
      <c r="O26" s="3">
        <v>1999</v>
      </c>
      <c r="P26" s="3">
        <f t="shared" ca="1" si="3"/>
        <v>26</v>
      </c>
      <c r="Q26" s="4"/>
      <c r="R26" s="11"/>
      <c r="S26" s="12"/>
      <c r="T26" s="12"/>
    </row>
    <row r="27" spans="2:20" x14ac:dyDescent="0.3">
      <c r="B27">
        <v>24</v>
      </c>
      <c r="C27" s="5">
        <v>3</v>
      </c>
      <c r="D27" s="8" t="s">
        <v>1</v>
      </c>
      <c r="E27" s="3">
        <v>2</v>
      </c>
      <c r="F27" s="3" t="str">
        <f t="shared" si="2"/>
        <v>Carril 2</v>
      </c>
      <c r="G27" s="25" t="s">
        <v>79</v>
      </c>
      <c r="H27" s="2" t="s">
        <v>36</v>
      </c>
      <c r="I27" s="13" t="s">
        <v>83</v>
      </c>
      <c r="J27" s="13" t="s">
        <v>84</v>
      </c>
      <c r="K27" s="3" t="s">
        <v>28</v>
      </c>
      <c r="L27" s="10"/>
      <c r="M27" s="26" t="s">
        <v>21</v>
      </c>
      <c r="N27" s="2">
        <v>2000</v>
      </c>
      <c r="O27" s="3">
        <v>1975</v>
      </c>
      <c r="P27" s="3">
        <f t="shared" ca="1" si="3"/>
        <v>50</v>
      </c>
      <c r="Q27" s="4"/>
      <c r="R27" s="11"/>
      <c r="S27" s="12"/>
      <c r="T27" s="12"/>
    </row>
    <row r="28" spans="2:20" x14ac:dyDescent="0.3">
      <c r="B28">
        <v>25</v>
      </c>
      <c r="C28" s="5">
        <v>5</v>
      </c>
      <c r="D28" s="8" t="s">
        <v>2</v>
      </c>
      <c r="E28" s="3">
        <v>5</v>
      </c>
      <c r="F28" s="3" t="str">
        <f t="shared" si="2"/>
        <v>Carril 5</v>
      </c>
      <c r="G28" s="25" t="s">
        <v>79</v>
      </c>
      <c r="H28" s="2">
        <v>1</v>
      </c>
      <c r="I28" s="9" t="s">
        <v>75</v>
      </c>
      <c r="J28" s="9" t="s">
        <v>76</v>
      </c>
      <c r="K28" s="3" t="s">
        <v>28</v>
      </c>
      <c r="L28" s="10"/>
      <c r="M28" s="26" t="s">
        <v>21</v>
      </c>
      <c r="N28" s="2">
        <v>2000</v>
      </c>
      <c r="O28" s="3">
        <v>1988</v>
      </c>
      <c r="P28" s="3">
        <f t="shared" ca="1" si="3"/>
        <v>37</v>
      </c>
      <c r="Q28" s="4"/>
      <c r="R28" s="11"/>
      <c r="S28" s="12"/>
      <c r="T28" s="12"/>
    </row>
    <row r="29" spans="2:20" x14ac:dyDescent="0.3">
      <c r="B29">
        <v>26</v>
      </c>
      <c r="C29" s="5">
        <v>5</v>
      </c>
      <c r="D29" s="8" t="s">
        <v>2</v>
      </c>
      <c r="E29" s="3">
        <v>5</v>
      </c>
      <c r="F29" s="3" t="str">
        <f t="shared" si="2"/>
        <v>Carril 5</v>
      </c>
      <c r="G29" s="25" t="s">
        <v>79</v>
      </c>
      <c r="H29" s="2">
        <v>2</v>
      </c>
      <c r="I29" s="13" t="s">
        <v>85</v>
      </c>
      <c r="J29" s="13" t="s">
        <v>84</v>
      </c>
      <c r="K29" s="3" t="s">
        <v>28</v>
      </c>
      <c r="L29" s="10"/>
      <c r="M29" s="26" t="s">
        <v>21</v>
      </c>
      <c r="N29" s="2">
        <v>2000</v>
      </c>
      <c r="O29" s="3">
        <v>1975</v>
      </c>
      <c r="P29" s="3">
        <f t="shared" ca="1" si="3"/>
        <v>50</v>
      </c>
      <c r="Q29" s="4"/>
      <c r="R29" s="11"/>
      <c r="S29" s="12"/>
      <c r="T29" s="12"/>
    </row>
    <row r="30" spans="2:20" x14ac:dyDescent="0.3">
      <c r="B30">
        <v>27</v>
      </c>
      <c r="C30" s="5">
        <v>5</v>
      </c>
      <c r="D30" s="8" t="s">
        <v>2</v>
      </c>
      <c r="E30" s="5">
        <v>5</v>
      </c>
      <c r="F30" s="3" t="str">
        <f t="shared" si="2"/>
        <v>Carril 5</v>
      </c>
      <c r="G30" s="25" t="s">
        <v>79</v>
      </c>
      <c r="H30" s="2">
        <v>3</v>
      </c>
      <c r="I30" s="9" t="s">
        <v>86</v>
      </c>
      <c r="J30" s="9" t="s">
        <v>78</v>
      </c>
      <c r="K30" s="3" t="s">
        <v>28</v>
      </c>
      <c r="L30" s="10"/>
      <c r="M30" s="26" t="s">
        <v>21</v>
      </c>
      <c r="N30" s="2">
        <v>2000</v>
      </c>
      <c r="O30" s="3">
        <v>2000</v>
      </c>
      <c r="P30" s="3">
        <f t="shared" ca="1" si="3"/>
        <v>25</v>
      </c>
      <c r="Q30" s="6"/>
      <c r="R30" s="11"/>
      <c r="S30" s="12"/>
      <c r="T30" s="12"/>
    </row>
    <row r="31" spans="2:20" x14ac:dyDescent="0.3">
      <c r="B31">
        <v>28</v>
      </c>
      <c r="C31" s="5">
        <v>5</v>
      </c>
      <c r="D31" s="8" t="s">
        <v>2</v>
      </c>
      <c r="E31" s="5">
        <v>5</v>
      </c>
      <c r="F31" s="3" t="str">
        <f t="shared" si="2"/>
        <v>Carril 5</v>
      </c>
      <c r="G31" s="25" t="s">
        <v>79</v>
      </c>
      <c r="H31" s="8">
        <v>4</v>
      </c>
      <c r="I31" s="13" t="s">
        <v>87</v>
      </c>
      <c r="J31" s="13" t="s">
        <v>82</v>
      </c>
      <c r="K31" s="3" t="s">
        <v>28</v>
      </c>
      <c r="L31" s="10"/>
      <c r="M31" s="26" t="s">
        <v>21</v>
      </c>
      <c r="N31" s="2">
        <v>2000</v>
      </c>
      <c r="O31" s="3">
        <v>1999</v>
      </c>
      <c r="P31" s="3">
        <f t="shared" ca="1" si="3"/>
        <v>26</v>
      </c>
      <c r="Q31" s="6"/>
      <c r="R31" s="11"/>
      <c r="S31" s="12"/>
      <c r="T31" s="12"/>
    </row>
    <row r="32" spans="2:20" x14ac:dyDescent="0.3">
      <c r="B32">
        <v>29</v>
      </c>
      <c r="C32" s="5">
        <v>5</v>
      </c>
      <c r="D32" s="8" t="s">
        <v>2</v>
      </c>
      <c r="E32" s="5">
        <v>5</v>
      </c>
      <c r="F32" s="3" t="str">
        <f t="shared" si="2"/>
        <v>Carril 5</v>
      </c>
      <c r="G32" s="25" t="s">
        <v>79</v>
      </c>
      <c r="H32" s="8" t="s">
        <v>36</v>
      </c>
      <c r="I32" s="13" t="s">
        <v>89</v>
      </c>
      <c r="J32" s="13" t="s">
        <v>88</v>
      </c>
      <c r="K32" s="3" t="s">
        <v>28</v>
      </c>
      <c r="L32" s="10"/>
      <c r="M32" s="26" t="s">
        <v>21</v>
      </c>
      <c r="N32" s="2">
        <v>2000</v>
      </c>
      <c r="O32" s="3">
        <v>1993</v>
      </c>
      <c r="P32" s="3">
        <f t="shared" ca="1" si="3"/>
        <v>32</v>
      </c>
      <c r="Q32" s="6"/>
      <c r="R32" s="11"/>
      <c r="S32" s="12"/>
      <c r="T32" s="12"/>
    </row>
    <row r="33" spans="2:20" x14ac:dyDescent="0.3">
      <c r="B33">
        <v>30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"/>
      <c r="O33" s="14"/>
      <c r="P33" s="14"/>
      <c r="Q33" s="14"/>
      <c r="R33" s="14"/>
      <c r="S33" s="14"/>
      <c r="T33" s="14"/>
    </row>
    <row r="34" spans="2:20" x14ac:dyDescent="0.3">
      <c r="B34">
        <v>31</v>
      </c>
      <c r="C34" s="27" t="s">
        <v>118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4"/>
      <c r="P34" s="24"/>
      <c r="Q34" s="24"/>
      <c r="R34" s="24"/>
      <c r="S34" s="24"/>
      <c r="T34" s="24"/>
    </row>
    <row r="35" spans="2:20" x14ac:dyDescent="0.3">
      <c r="B35">
        <v>32</v>
      </c>
      <c r="C35" s="5">
        <v>2</v>
      </c>
      <c r="D35" s="8" t="s">
        <v>0</v>
      </c>
      <c r="E35" s="3">
        <v>2</v>
      </c>
      <c r="F35" s="3" t="str">
        <f>"Carril " &amp; E35</f>
        <v>Carril 2</v>
      </c>
      <c r="G35" s="25" t="s">
        <v>79</v>
      </c>
      <c r="H35" s="2">
        <v>1</v>
      </c>
      <c r="I35" s="9" t="s">
        <v>97</v>
      </c>
      <c r="J35" s="9" t="s">
        <v>98</v>
      </c>
      <c r="K35" s="3" t="s">
        <v>28</v>
      </c>
      <c r="L35" s="10"/>
      <c r="M35" s="26" t="s">
        <v>62</v>
      </c>
      <c r="N35" s="2">
        <v>2000</v>
      </c>
      <c r="O35" s="3">
        <v>2001</v>
      </c>
      <c r="P35" s="3">
        <f ca="1">$O$1-O35</f>
        <v>24</v>
      </c>
      <c r="Q35" s="4"/>
      <c r="R35" s="11"/>
      <c r="S35" s="12"/>
      <c r="T35" s="12"/>
    </row>
    <row r="36" spans="2:20" x14ac:dyDescent="0.3">
      <c r="B36">
        <v>33</v>
      </c>
      <c r="C36" s="5">
        <v>2</v>
      </c>
      <c r="D36" s="8" t="s">
        <v>0</v>
      </c>
      <c r="E36" s="3">
        <v>2</v>
      </c>
      <c r="F36" s="3" t="str">
        <f>"Carril " &amp; E36</f>
        <v>Carril 2</v>
      </c>
      <c r="G36" s="25" t="s">
        <v>79</v>
      </c>
      <c r="H36" s="2" t="s">
        <v>36</v>
      </c>
      <c r="I36" s="13" t="s">
        <v>99</v>
      </c>
      <c r="J36" s="13" t="s">
        <v>100</v>
      </c>
      <c r="K36" s="3" t="s">
        <v>28</v>
      </c>
      <c r="L36" s="10"/>
      <c r="M36" s="26" t="s">
        <v>62</v>
      </c>
      <c r="N36" s="2">
        <v>2000</v>
      </c>
      <c r="O36" s="3">
        <v>2000</v>
      </c>
      <c r="P36" s="3">
        <f ca="1">$O$1-O36</f>
        <v>25</v>
      </c>
      <c r="Q36" s="4"/>
      <c r="R36" s="11"/>
      <c r="S36" s="12"/>
      <c r="T36" s="12"/>
    </row>
    <row r="37" spans="2:20" x14ac:dyDescent="0.3">
      <c r="B37">
        <v>34</v>
      </c>
      <c r="C37" s="5">
        <v>4</v>
      </c>
      <c r="D37" s="8" t="s">
        <v>1</v>
      </c>
      <c r="E37" s="3">
        <v>5</v>
      </c>
      <c r="F37" s="3" t="str">
        <f>"Carril " &amp; E37</f>
        <v>Carril 5</v>
      </c>
      <c r="G37" s="25" t="s">
        <v>79</v>
      </c>
      <c r="H37" s="2">
        <v>1</v>
      </c>
      <c r="I37" s="13" t="s">
        <v>103</v>
      </c>
      <c r="J37" s="13" t="s">
        <v>100</v>
      </c>
      <c r="K37" s="3" t="s">
        <v>28</v>
      </c>
      <c r="L37" s="10"/>
      <c r="M37" s="26" t="s">
        <v>62</v>
      </c>
      <c r="N37" s="2">
        <v>2000</v>
      </c>
      <c r="O37" s="3">
        <v>2000</v>
      </c>
      <c r="P37" s="3">
        <f ca="1">$O$1-O37</f>
        <v>25</v>
      </c>
      <c r="Q37" s="4"/>
      <c r="R37" s="11"/>
      <c r="S37" s="12"/>
      <c r="T37" s="12"/>
    </row>
    <row r="38" spans="2:20" x14ac:dyDescent="0.3">
      <c r="B38">
        <v>35</v>
      </c>
      <c r="C38" s="5">
        <v>4</v>
      </c>
      <c r="D38" s="8" t="s">
        <v>1</v>
      </c>
      <c r="E38" s="3">
        <v>5</v>
      </c>
      <c r="F38" s="3" t="str">
        <f>"Carril " &amp; E38</f>
        <v>Carril 5</v>
      </c>
      <c r="G38" s="25" t="s">
        <v>79</v>
      </c>
      <c r="H38" s="2">
        <v>2</v>
      </c>
      <c r="I38" s="13" t="s">
        <v>101</v>
      </c>
      <c r="J38" s="13" t="s">
        <v>102</v>
      </c>
      <c r="K38" s="3" t="s">
        <v>28</v>
      </c>
      <c r="L38" s="10"/>
      <c r="M38" s="26" t="s">
        <v>62</v>
      </c>
      <c r="N38" s="2">
        <v>2000</v>
      </c>
      <c r="O38" s="3">
        <v>2000</v>
      </c>
      <c r="P38" s="3">
        <f ca="1">$O$1-O38</f>
        <v>25</v>
      </c>
      <c r="Q38" s="4"/>
      <c r="R38" s="11"/>
      <c r="S38" s="12"/>
      <c r="T38" s="12"/>
    </row>
    <row r="39" spans="2:20" x14ac:dyDescent="0.3">
      <c r="B39">
        <v>36</v>
      </c>
      <c r="C39" s="5">
        <v>4</v>
      </c>
      <c r="D39" s="8" t="s">
        <v>1</v>
      </c>
      <c r="E39" s="3">
        <v>5</v>
      </c>
      <c r="F39" s="3" t="str">
        <f>"Carril " &amp; E39</f>
        <v>Carril 5</v>
      </c>
      <c r="G39" s="25" t="s">
        <v>79</v>
      </c>
      <c r="H39" s="2" t="s">
        <v>36</v>
      </c>
      <c r="I39" s="9" t="s">
        <v>104</v>
      </c>
      <c r="J39" s="9" t="s">
        <v>98</v>
      </c>
      <c r="K39" s="3" t="s">
        <v>28</v>
      </c>
      <c r="L39" s="10"/>
      <c r="M39" s="26" t="s">
        <v>62</v>
      </c>
      <c r="N39" s="2">
        <v>2000</v>
      </c>
      <c r="O39" s="3">
        <v>2001</v>
      </c>
      <c r="P39" s="3">
        <f ca="1">$O$1-O39</f>
        <v>24</v>
      </c>
      <c r="Q39" s="4"/>
      <c r="R39" s="11"/>
      <c r="S39" s="12"/>
      <c r="T39" s="12"/>
    </row>
    <row r="41" spans="2:20" ht="15" thickBot="1" x14ac:dyDescent="0.35"/>
    <row r="42" spans="2:20" x14ac:dyDescent="0.3">
      <c r="C42" s="17" t="s">
        <v>6</v>
      </c>
      <c r="D42" s="18" t="s">
        <v>9</v>
      </c>
      <c r="E42" s="18" t="s">
        <v>10</v>
      </c>
      <c r="F42" s="19" t="s">
        <v>11</v>
      </c>
      <c r="G42" s="19" t="s">
        <v>7</v>
      </c>
      <c r="H42" s="18" t="s">
        <v>8</v>
      </c>
      <c r="I42" s="19" t="s">
        <v>12</v>
      </c>
      <c r="J42" s="19" t="s">
        <v>13</v>
      </c>
      <c r="K42" s="19" t="s">
        <v>14</v>
      </c>
      <c r="L42" s="19"/>
      <c r="M42" s="19" t="s">
        <v>15</v>
      </c>
      <c r="N42" s="19" t="s">
        <v>121</v>
      </c>
      <c r="O42" s="18" t="s">
        <v>16</v>
      </c>
      <c r="P42" s="18" t="s">
        <v>17</v>
      </c>
      <c r="Q42" s="20" t="s">
        <v>18</v>
      </c>
      <c r="R42" s="21"/>
      <c r="S42" s="19"/>
      <c r="T42" s="22"/>
    </row>
    <row r="43" spans="2:20" x14ac:dyDescent="0.3">
      <c r="B43">
        <v>1</v>
      </c>
      <c r="C43" s="28" t="s">
        <v>25</v>
      </c>
      <c r="D43" s="7"/>
      <c r="E43" s="7"/>
      <c r="F43" s="7"/>
      <c r="G43" s="7"/>
      <c r="H43" s="7"/>
      <c r="I43" s="7"/>
      <c r="J43" s="7"/>
      <c r="K43" s="7"/>
      <c r="L43" s="23"/>
      <c r="M43" s="7"/>
      <c r="N43" s="23"/>
      <c r="O43" s="7"/>
      <c r="P43" s="7"/>
      <c r="Q43" s="7"/>
      <c r="R43" s="7"/>
      <c r="S43" s="7"/>
      <c r="T43" s="7"/>
    </row>
    <row r="44" spans="2:20" x14ac:dyDescent="0.3">
      <c r="B44">
        <v>2</v>
      </c>
      <c r="C44" s="7">
        <v>1</v>
      </c>
      <c r="D44" s="8" t="s">
        <v>3</v>
      </c>
      <c r="E44" s="3">
        <v>3</v>
      </c>
      <c r="F44" s="3" t="str">
        <f t="shared" ref="F44:F62" si="4">"Carril " &amp; E44</f>
        <v>Carril 3</v>
      </c>
      <c r="G44" s="9" t="s">
        <v>22</v>
      </c>
      <c r="H44" s="8">
        <v>1</v>
      </c>
      <c r="I44" s="9" t="s">
        <v>42</v>
      </c>
      <c r="J44" s="9" t="s">
        <v>34</v>
      </c>
      <c r="K44" s="3" t="s">
        <v>28</v>
      </c>
      <c r="L44" s="2"/>
      <c r="M44" s="2" t="s">
        <v>21</v>
      </c>
      <c r="N44" s="2">
        <v>2000</v>
      </c>
      <c r="O44" s="3">
        <v>1997</v>
      </c>
      <c r="P44" s="3">
        <f t="shared" ref="P44:P61" ca="1" si="5">$P$1-O44</f>
        <v>-1997</v>
      </c>
      <c r="Q44" s="6"/>
      <c r="R44" s="11"/>
      <c r="S44" s="12"/>
      <c r="T44" s="12"/>
    </row>
    <row r="45" spans="2:20" x14ac:dyDescent="0.3">
      <c r="B45">
        <v>3</v>
      </c>
      <c r="C45" s="7">
        <v>1</v>
      </c>
      <c r="D45" s="8" t="s">
        <v>3</v>
      </c>
      <c r="E45" s="3">
        <v>3</v>
      </c>
      <c r="F45" s="3" t="str">
        <f t="shared" si="4"/>
        <v>Carril 3</v>
      </c>
      <c r="G45" s="9" t="s">
        <v>22</v>
      </c>
      <c r="H45" s="8">
        <v>2</v>
      </c>
      <c r="I45" s="13" t="s">
        <v>43</v>
      </c>
      <c r="J45" s="13" t="s">
        <v>38</v>
      </c>
      <c r="K45" s="3" t="s">
        <v>28</v>
      </c>
      <c r="L45" s="2"/>
      <c r="M45" s="2" t="s">
        <v>21</v>
      </c>
      <c r="N45" s="2">
        <v>2000</v>
      </c>
      <c r="O45" s="3">
        <v>1998</v>
      </c>
      <c r="P45" s="3">
        <f t="shared" ca="1" si="5"/>
        <v>-1998</v>
      </c>
      <c r="Q45" s="6"/>
      <c r="R45" s="11"/>
      <c r="S45" s="12"/>
      <c r="T45" s="12"/>
    </row>
    <row r="46" spans="2:20" x14ac:dyDescent="0.3">
      <c r="B46">
        <v>4</v>
      </c>
      <c r="C46" s="7">
        <v>1</v>
      </c>
      <c r="D46" s="8" t="s">
        <v>3</v>
      </c>
      <c r="E46" s="3">
        <v>5</v>
      </c>
      <c r="F46" s="3" t="str">
        <f t="shared" si="4"/>
        <v>Carril 5</v>
      </c>
      <c r="G46" s="9" t="s">
        <v>20</v>
      </c>
      <c r="H46" s="8">
        <v>1</v>
      </c>
      <c r="I46" s="13" t="s">
        <v>44</v>
      </c>
      <c r="J46" s="14" t="s">
        <v>45</v>
      </c>
      <c r="K46" s="3" t="s">
        <v>28</v>
      </c>
      <c r="L46" s="2"/>
      <c r="M46" s="2" t="s">
        <v>21</v>
      </c>
      <c r="N46" s="2">
        <v>2000</v>
      </c>
      <c r="O46" s="3">
        <v>1996</v>
      </c>
      <c r="P46" s="3">
        <f t="shared" ca="1" si="5"/>
        <v>-1996</v>
      </c>
      <c r="Q46" s="6"/>
      <c r="R46" s="11"/>
      <c r="S46" s="12"/>
      <c r="T46" s="12"/>
    </row>
    <row r="47" spans="2:20" x14ac:dyDescent="0.3">
      <c r="B47">
        <v>5</v>
      </c>
      <c r="C47" s="7">
        <v>1</v>
      </c>
      <c r="D47" s="8" t="s">
        <v>3</v>
      </c>
      <c r="E47" s="3">
        <v>5</v>
      </c>
      <c r="F47" s="3" t="str">
        <f t="shared" si="4"/>
        <v>Carril 5</v>
      </c>
      <c r="G47" s="9" t="s">
        <v>20</v>
      </c>
      <c r="H47" s="8">
        <v>2</v>
      </c>
      <c r="I47" s="9" t="s">
        <v>46</v>
      </c>
      <c r="J47" s="9" t="s">
        <v>30</v>
      </c>
      <c r="K47" s="3" t="s">
        <v>28</v>
      </c>
      <c r="L47" s="2"/>
      <c r="M47" s="2" t="s">
        <v>21</v>
      </c>
      <c r="N47" s="2">
        <v>2000</v>
      </c>
      <c r="O47" s="3">
        <v>1992</v>
      </c>
      <c r="P47" s="3">
        <f t="shared" ca="1" si="5"/>
        <v>-1992</v>
      </c>
      <c r="Q47" s="6"/>
      <c r="R47" s="11"/>
      <c r="S47" s="12"/>
      <c r="T47" s="12"/>
    </row>
    <row r="48" spans="2:20" x14ac:dyDescent="0.3">
      <c r="B48">
        <v>6</v>
      </c>
      <c r="C48" s="7">
        <v>3</v>
      </c>
      <c r="D48" s="8" t="s">
        <v>4</v>
      </c>
      <c r="E48" s="3">
        <v>5</v>
      </c>
      <c r="F48" s="3" t="str">
        <f t="shared" si="4"/>
        <v>Carril 5</v>
      </c>
      <c r="G48" s="8" t="s">
        <v>24</v>
      </c>
      <c r="H48" s="8">
        <v>1</v>
      </c>
      <c r="I48" s="9" t="s">
        <v>26</v>
      </c>
      <c r="J48" s="9" t="s">
        <v>27</v>
      </c>
      <c r="K48" s="3" t="s">
        <v>28</v>
      </c>
      <c r="L48" s="2"/>
      <c r="M48" s="2" t="s">
        <v>21</v>
      </c>
      <c r="N48" s="2">
        <v>2000</v>
      </c>
      <c r="O48" s="3">
        <v>1990</v>
      </c>
      <c r="P48" s="3">
        <f t="shared" ca="1" si="5"/>
        <v>-1990</v>
      </c>
      <c r="Q48" s="6"/>
      <c r="R48" s="11"/>
      <c r="S48" s="12"/>
      <c r="T48" s="12"/>
    </row>
    <row r="49" spans="2:20" x14ac:dyDescent="0.3">
      <c r="B49">
        <v>7</v>
      </c>
      <c r="C49" s="7">
        <v>3</v>
      </c>
      <c r="D49" s="8" t="s">
        <v>4</v>
      </c>
      <c r="E49" s="3">
        <v>5</v>
      </c>
      <c r="F49" s="3" t="str">
        <f t="shared" si="4"/>
        <v>Carril 5</v>
      </c>
      <c r="G49" s="8" t="s">
        <v>24</v>
      </c>
      <c r="H49" s="8">
        <v>2</v>
      </c>
      <c r="I49" s="13" t="s">
        <v>32</v>
      </c>
      <c r="J49" s="13" t="s">
        <v>31</v>
      </c>
      <c r="K49" s="3" t="s">
        <v>28</v>
      </c>
      <c r="L49" s="2"/>
      <c r="M49" s="2" t="s">
        <v>21</v>
      </c>
      <c r="N49" s="2">
        <v>2000</v>
      </c>
      <c r="O49" s="3">
        <v>1998</v>
      </c>
      <c r="P49" s="3">
        <f t="shared" ca="1" si="5"/>
        <v>-1998</v>
      </c>
      <c r="Q49" s="6"/>
      <c r="R49" s="11"/>
      <c r="S49" s="12"/>
      <c r="T49" s="12"/>
    </row>
    <row r="50" spans="2:20" x14ac:dyDescent="0.3">
      <c r="B50">
        <v>8</v>
      </c>
      <c r="C50" s="7">
        <v>3</v>
      </c>
      <c r="D50" s="8" t="s">
        <v>4</v>
      </c>
      <c r="E50" s="7">
        <v>5</v>
      </c>
      <c r="F50" s="3" t="str">
        <f t="shared" si="4"/>
        <v>Carril 5</v>
      </c>
      <c r="G50" s="8" t="s">
        <v>24</v>
      </c>
      <c r="H50" s="8">
        <v>3</v>
      </c>
      <c r="I50" s="13" t="s">
        <v>47</v>
      </c>
      <c r="J50" s="9" t="s">
        <v>40</v>
      </c>
      <c r="K50" s="3" t="s">
        <v>28</v>
      </c>
      <c r="L50" s="2"/>
      <c r="M50" s="2" t="s">
        <v>21</v>
      </c>
      <c r="N50" s="2">
        <v>2000</v>
      </c>
      <c r="O50" s="3">
        <v>1997</v>
      </c>
      <c r="P50" s="3">
        <f t="shared" ca="1" si="5"/>
        <v>-1997</v>
      </c>
      <c r="Q50" s="7"/>
      <c r="R50" s="7"/>
      <c r="S50" s="7"/>
      <c r="T50" s="7"/>
    </row>
    <row r="51" spans="2:20" x14ac:dyDescent="0.3">
      <c r="B51">
        <v>9</v>
      </c>
      <c r="C51" s="5">
        <v>3</v>
      </c>
      <c r="D51" s="8" t="s">
        <v>4</v>
      </c>
      <c r="E51" s="3">
        <v>5</v>
      </c>
      <c r="F51" s="3" t="str">
        <f t="shared" si="4"/>
        <v>Carril 5</v>
      </c>
      <c r="G51" s="8" t="s">
        <v>24</v>
      </c>
      <c r="H51" s="8">
        <v>4</v>
      </c>
      <c r="I51" s="9" t="s">
        <v>35</v>
      </c>
      <c r="J51" s="9" t="s">
        <v>30</v>
      </c>
      <c r="K51" s="3" t="s">
        <v>28</v>
      </c>
      <c r="L51" s="2"/>
      <c r="M51" s="2" t="s">
        <v>21</v>
      </c>
      <c r="N51" s="2">
        <v>2000</v>
      </c>
      <c r="O51" s="3">
        <v>1992</v>
      </c>
      <c r="P51" s="3">
        <f t="shared" ca="1" si="5"/>
        <v>-1992</v>
      </c>
      <c r="Q51" s="6"/>
      <c r="R51" s="11"/>
      <c r="S51" s="12"/>
      <c r="T51" s="12"/>
    </row>
    <row r="52" spans="2:20" x14ac:dyDescent="0.3">
      <c r="B52">
        <v>10</v>
      </c>
      <c r="C52" s="5">
        <v>4</v>
      </c>
      <c r="D52" s="8" t="s">
        <v>5</v>
      </c>
      <c r="E52" s="3">
        <v>3</v>
      </c>
      <c r="F52" s="3" t="str">
        <f t="shared" si="4"/>
        <v>Carril 3</v>
      </c>
      <c r="G52" s="8" t="s">
        <v>24</v>
      </c>
      <c r="H52" s="8">
        <v>1</v>
      </c>
      <c r="I52" s="9" t="s">
        <v>26</v>
      </c>
      <c r="J52" s="9" t="s">
        <v>27</v>
      </c>
      <c r="K52" s="3" t="s">
        <v>28</v>
      </c>
      <c r="L52" s="2"/>
      <c r="M52" s="2" t="s">
        <v>21</v>
      </c>
      <c r="N52" s="2">
        <v>2000</v>
      </c>
      <c r="O52" s="3">
        <v>1990</v>
      </c>
      <c r="P52" s="3">
        <f t="shared" ca="1" si="5"/>
        <v>-1990</v>
      </c>
      <c r="Q52" s="6"/>
      <c r="R52" s="11"/>
      <c r="S52" s="12"/>
      <c r="T52" s="12"/>
    </row>
    <row r="53" spans="2:20" x14ac:dyDescent="0.3">
      <c r="B53">
        <v>11</v>
      </c>
      <c r="C53" s="5">
        <v>4</v>
      </c>
      <c r="D53" s="8" t="s">
        <v>5</v>
      </c>
      <c r="E53" s="3">
        <v>3</v>
      </c>
      <c r="F53" s="3" t="str">
        <f t="shared" si="4"/>
        <v>Carril 3</v>
      </c>
      <c r="G53" s="8" t="s">
        <v>24</v>
      </c>
      <c r="H53" s="8">
        <v>2</v>
      </c>
      <c r="I53" s="9" t="s">
        <v>46</v>
      </c>
      <c r="J53" s="9" t="s">
        <v>30</v>
      </c>
      <c r="K53" s="3" t="s">
        <v>28</v>
      </c>
      <c r="L53" s="2"/>
      <c r="M53" s="2" t="s">
        <v>21</v>
      </c>
      <c r="N53" s="2">
        <v>2000</v>
      </c>
      <c r="O53" s="3">
        <v>1992</v>
      </c>
      <c r="P53" s="3">
        <f t="shared" ca="1" si="5"/>
        <v>-1992</v>
      </c>
      <c r="Q53" s="6"/>
      <c r="R53" s="11"/>
      <c r="S53" s="12"/>
      <c r="T53" s="12"/>
    </row>
    <row r="54" spans="2:20" x14ac:dyDescent="0.3">
      <c r="B54">
        <v>12</v>
      </c>
      <c r="C54" s="5">
        <v>4</v>
      </c>
      <c r="D54" s="8" t="s">
        <v>5</v>
      </c>
      <c r="E54" s="3">
        <v>3</v>
      </c>
      <c r="F54" s="3" t="str">
        <f t="shared" si="4"/>
        <v>Carril 3</v>
      </c>
      <c r="G54" s="8" t="s">
        <v>24</v>
      </c>
      <c r="H54" s="8">
        <v>3</v>
      </c>
      <c r="I54" s="9" t="s">
        <v>33</v>
      </c>
      <c r="J54" s="9" t="s">
        <v>34</v>
      </c>
      <c r="K54" s="3" t="s">
        <v>28</v>
      </c>
      <c r="L54" s="2"/>
      <c r="M54" s="2" t="s">
        <v>21</v>
      </c>
      <c r="N54" s="2">
        <v>2000</v>
      </c>
      <c r="O54" s="3">
        <v>1997</v>
      </c>
      <c r="P54" s="3">
        <f t="shared" ca="1" si="5"/>
        <v>-1997</v>
      </c>
      <c r="Q54" s="6"/>
      <c r="R54" s="11"/>
      <c r="S54" s="12"/>
      <c r="T54" s="12"/>
    </row>
    <row r="55" spans="2:20" x14ac:dyDescent="0.3">
      <c r="B55">
        <v>13</v>
      </c>
      <c r="C55" s="5">
        <v>4</v>
      </c>
      <c r="D55" s="8" t="s">
        <v>5</v>
      </c>
      <c r="E55" s="3">
        <v>3</v>
      </c>
      <c r="F55" s="3" t="str">
        <f t="shared" si="4"/>
        <v>Carril 3</v>
      </c>
      <c r="G55" s="8" t="s">
        <v>24</v>
      </c>
      <c r="H55" s="8">
        <v>4</v>
      </c>
      <c r="I55" s="13" t="s">
        <v>50</v>
      </c>
      <c r="J55" s="13" t="s">
        <v>31</v>
      </c>
      <c r="K55" s="3" t="s">
        <v>28</v>
      </c>
      <c r="L55" s="2"/>
      <c r="M55" s="2" t="s">
        <v>21</v>
      </c>
      <c r="N55" s="2">
        <v>2000</v>
      </c>
      <c r="O55" s="3">
        <v>1998</v>
      </c>
      <c r="P55" s="3">
        <f t="shared" ca="1" si="5"/>
        <v>-1998</v>
      </c>
      <c r="Q55" s="6"/>
      <c r="R55" s="11"/>
      <c r="S55" s="12"/>
      <c r="T55" s="12"/>
    </row>
    <row r="56" spans="2:20" x14ac:dyDescent="0.3">
      <c r="B56">
        <v>14</v>
      </c>
      <c r="C56" s="5">
        <v>4</v>
      </c>
      <c r="D56" s="8" t="s">
        <v>5</v>
      </c>
      <c r="E56" s="3">
        <v>3</v>
      </c>
      <c r="F56" s="3" t="str">
        <f t="shared" si="4"/>
        <v>Carril 3</v>
      </c>
      <c r="G56" s="8" t="s">
        <v>24</v>
      </c>
      <c r="H56" s="8">
        <v>5</v>
      </c>
      <c r="I56" s="13" t="s">
        <v>51</v>
      </c>
      <c r="J56" s="14" t="s">
        <v>45</v>
      </c>
      <c r="K56" s="3" t="s">
        <v>28</v>
      </c>
      <c r="L56" s="2"/>
      <c r="M56" s="2" t="s">
        <v>21</v>
      </c>
      <c r="N56" s="2">
        <v>2000</v>
      </c>
      <c r="O56" s="3">
        <v>1996</v>
      </c>
      <c r="P56" s="3">
        <f t="shared" ca="1" si="5"/>
        <v>-1996</v>
      </c>
      <c r="Q56" s="6"/>
      <c r="R56" s="11"/>
      <c r="S56" s="12"/>
      <c r="T56" s="12"/>
    </row>
    <row r="57" spans="2:20" x14ac:dyDescent="0.3">
      <c r="B57">
        <v>15</v>
      </c>
      <c r="C57" s="5">
        <v>4</v>
      </c>
      <c r="D57" s="8" t="s">
        <v>5</v>
      </c>
      <c r="E57" s="3">
        <v>3</v>
      </c>
      <c r="F57" s="3" t="str">
        <f t="shared" si="4"/>
        <v>Carril 3</v>
      </c>
      <c r="G57" s="8" t="s">
        <v>24</v>
      </c>
      <c r="H57" s="8">
        <v>6</v>
      </c>
      <c r="I57" s="13" t="s">
        <v>48</v>
      </c>
      <c r="J57" s="14" t="s">
        <v>49</v>
      </c>
      <c r="K57" s="3" t="s">
        <v>28</v>
      </c>
      <c r="L57" s="2"/>
      <c r="M57" s="2" t="s">
        <v>21</v>
      </c>
      <c r="N57" s="2">
        <v>2000</v>
      </c>
      <c r="O57" s="3">
        <v>1998</v>
      </c>
      <c r="P57" s="3">
        <f t="shared" ca="1" si="5"/>
        <v>-1998</v>
      </c>
      <c r="Q57" s="6"/>
      <c r="R57" s="11"/>
      <c r="S57" s="12"/>
      <c r="T57" s="12"/>
    </row>
    <row r="58" spans="2:20" x14ac:dyDescent="0.3">
      <c r="B58">
        <v>16</v>
      </c>
      <c r="C58" s="5">
        <v>4</v>
      </c>
      <c r="D58" s="8" t="s">
        <v>5</v>
      </c>
      <c r="E58" s="3">
        <v>3</v>
      </c>
      <c r="F58" s="3" t="str">
        <f t="shared" si="4"/>
        <v>Carril 3</v>
      </c>
      <c r="G58" s="8" t="s">
        <v>24</v>
      </c>
      <c r="H58" s="8">
        <v>7</v>
      </c>
      <c r="I58" s="13" t="s">
        <v>52</v>
      </c>
      <c r="J58" s="9" t="s">
        <v>40</v>
      </c>
      <c r="K58" s="3" t="s">
        <v>28</v>
      </c>
      <c r="L58" s="2"/>
      <c r="M58" s="2" t="s">
        <v>21</v>
      </c>
      <c r="N58" s="2">
        <v>2000</v>
      </c>
      <c r="O58" s="3">
        <v>1997</v>
      </c>
      <c r="P58" s="3">
        <f t="shared" ca="1" si="5"/>
        <v>-1997</v>
      </c>
      <c r="Q58" s="6"/>
      <c r="R58" s="11"/>
      <c r="S58" s="12"/>
      <c r="T58" s="12"/>
    </row>
    <row r="59" spans="2:20" x14ac:dyDescent="0.3">
      <c r="B59">
        <v>17</v>
      </c>
      <c r="C59" s="5">
        <v>4</v>
      </c>
      <c r="D59" s="8" t="s">
        <v>5</v>
      </c>
      <c r="E59" s="3">
        <v>3</v>
      </c>
      <c r="F59" s="3" t="str">
        <f t="shared" si="4"/>
        <v>Carril 3</v>
      </c>
      <c r="G59" s="8" t="s">
        <v>24</v>
      </c>
      <c r="H59" s="8">
        <v>8</v>
      </c>
      <c r="I59" s="13" t="s">
        <v>53</v>
      </c>
      <c r="J59" s="13" t="s">
        <v>38</v>
      </c>
      <c r="K59" s="3" t="s">
        <v>28</v>
      </c>
      <c r="L59" s="2"/>
      <c r="M59" s="2" t="s">
        <v>21</v>
      </c>
      <c r="N59" s="2">
        <v>2000</v>
      </c>
      <c r="O59" s="3">
        <v>1998</v>
      </c>
      <c r="P59" s="3">
        <f t="shared" ca="1" si="5"/>
        <v>-1998</v>
      </c>
      <c r="Q59" s="6"/>
      <c r="R59" s="11"/>
      <c r="S59" s="12"/>
      <c r="T59" s="12"/>
    </row>
    <row r="60" spans="2:20" x14ac:dyDescent="0.3">
      <c r="B60">
        <v>18</v>
      </c>
      <c r="C60" s="5">
        <v>4</v>
      </c>
      <c r="D60" s="8" t="s">
        <v>5</v>
      </c>
      <c r="E60" s="3">
        <v>3</v>
      </c>
      <c r="F60" s="3" t="str">
        <f t="shared" si="4"/>
        <v>Carril 3</v>
      </c>
      <c r="G60" s="8" t="s">
        <v>24</v>
      </c>
      <c r="H60" s="8" t="s">
        <v>41</v>
      </c>
      <c r="I60" s="13" t="s">
        <v>54</v>
      </c>
      <c r="J60" s="14" t="s">
        <v>55</v>
      </c>
      <c r="K60" s="3" t="s">
        <v>28</v>
      </c>
      <c r="L60" s="2"/>
      <c r="M60" s="2" t="s">
        <v>21</v>
      </c>
      <c r="N60" s="2">
        <v>2000</v>
      </c>
      <c r="O60" s="3">
        <v>1989</v>
      </c>
      <c r="P60" s="3">
        <f t="shared" ca="1" si="5"/>
        <v>-1989</v>
      </c>
      <c r="Q60" s="6"/>
      <c r="R60" s="11"/>
      <c r="S60" s="12"/>
      <c r="T60" s="12"/>
    </row>
    <row r="61" spans="2:20" x14ac:dyDescent="0.3">
      <c r="B61">
        <v>19</v>
      </c>
      <c r="C61" s="5">
        <v>4</v>
      </c>
      <c r="D61" s="8" t="s">
        <v>5</v>
      </c>
      <c r="E61" s="3">
        <v>3</v>
      </c>
      <c r="F61" s="3" t="str">
        <f t="shared" si="4"/>
        <v>Carril 3</v>
      </c>
      <c r="G61" s="8" t="s">
        <v>24</v>
      </c>
      <c r="H61" s="8" t="s">
        <v>36</v>
      </c>
      <c r="I61" s="13" t="s">
        <v>56</v>
      </c>
      <c r="J61" s="14" t="s">
        <v>58</v>
      </c>
      <c r="K61" s="3" t="s">
        <v>28</v>
      </c>
      <c r="L61" s="2"/>
      <c r="M61" s="2" t="s">
        <v>21</v>
      </c>
      <c r="N61" s="2">
        <v>2000</v>
      </c>
      <c r="O61" s="3">
        <v>1972</v>
      </c>
      <c r="P61" s="3">
        <f t="shared" ca="1" si="5"/>
        <v>-1972</v>
      </c>
      <c r="Q61" s="6"/>
      <c r="R61" s="11"/>
      <c r="S61" s="12"/>
      <c r="T61" s="12"/>
    </row>
    <row r="62" spans="2:20" x14ac:dyDescent="0.3">
      <c r="B62">
        <v>20</v>
      </c>
      <c r="C62" s="5">
        <v>4</v>
      </c>
      <c r="D62" s="8" t="s">
        <v>5</v>
      </c>
      <c r="E62" s="3">
        <v>3</v>
      </c>
      <c r="F62" s="3" t="str">
        <f t="shared" si="4"/>
        <v>Carril 3</v>
      </c>
      <c r="G62" s="8" t="s">
        <v>24</v>
      </c>
      <c r="H62" s="8" t="s">
        <v>36</v>
      </c>
      <c r="I62" s="13" t="s">
        <v>57</v>
      </c>
      <c r="J62" s="13" t="s">
        <v>59</v>
      </c>
      <c r="K62" s="3" t="s">
        <v>28</v>
      </c>
      <c r="L62" s="2"/>
      <c r="M62" s="2" t="s">
        <v>21</v>
      </c>
      <c r="N62" s="2">
        <v>2000</v>
      </c>
      <c r="O62" s="3"/>
      <c r="P62" s="3"/>
      <c r="Q62" s="6"/>
      <c r="R62" s="11"/>
      <c r="S62" s="12"/>
      <c r="T62" s="12"/>
    </row>
    <row r="63" spans="2:20" x14ac:dyDescent="0.3">
      <c r="B63">
        <v>21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 x14ac:dyDescent="0.3">
      <c r="B64">
        <v>22</v>
      </c>
      <c r="C64" s="28" t="s">
        <v>119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3">
      <c r="B65">
        <v>23</v>
      </c>
      <c r="C65" s="7">
        <v>2</v>
      </c>
      <c r="D65" s="8" t="s">
        <v>3</v>
      </c>
      <c r="E65" s="3">
        <v>2</v>
      </c>
      <c r="F65" s="3" t="str">
        <f>"Carril " &amp; E65</f>
        <v>Carril 2</v>
      </c>
      <c r="G65" s="8" t="s">
        <v>24</v>
      </c>
      <c r="H65" s="2">
        <v>1</v>
      </c>
      <c r="I65" s="9" t="s">
        <v>67</v>
      </c>
      <c r="J65" s="9" t="s">
        <v>69</v>
      </c>
      <c r="K65" s="3" t="s">
        <v>28</v>
      </c>
      <c r="L65" s="2"/>
      <c r="M65" s="2" t="s">
        <v>62</v>
      </c>
      <c r="N65" s="2">
        <v>2000</v>
      </c>
      <c r="O65" s="3">
        <v>1995</v>
      </c>
      <c r="P65" s="3">
        <f ca="1">$P$1-O65</f>
        <v>-1995</v>
      </c>
      <c r="Q65" s="4"/>
      <c r="R65" s="11"/>
      <c r="S65" s="12"/>
      <c r="T65" s="12"/>
    </row>
    <row r="66" spans="2:20" x14ac:dyDescent="0.3">
      <c r="B66">
        <v>24</v>
      </c>
      <c r="C66" s="7">
        <v>2</v>
      </c>
      <c r="D66" s="8" t="s">
        <v>3</v>
      </c>
      <c r="E66" s="3">
        <v>2</v>
      </c>
      <c r="F66" s="3" t="str">
        <f>"Carril " &amp; E66</f>
        <v>Carril 2</v>
      </c>
      <c r="G66" s="8" t="s">
        <v>24</v>
      </c>
      <c r="H66" s="2">
        <v>2</v>
      </c>
      <c r="I66" s="13" t="s">
        <v>68</v>
      </c>
      <c r="J66" s="13" t="s">
        <v>70</v>
      </c>
      <c r="K66" s="3" t="s">
        <v>28</v>
      </c>
      <c r="L66" s="2"/>
      <c r="M66" s="2" t="s">
        <v>62</v>
      </c>
      <c r="N66" s="2">
        <v>2000</v>
      </c>
      <c r="O66" s="3">
        <v>1996</v>
      </c>
      <c r="P66" s="3">
        <f ca="1">$P$1-O66</f>
        <v>-1996</v>
      </c>
      <c r="Q66" s="4"/>
      <c r="R66" s="11"/>
      <c r="S66" s="12"/>
      <c r="T66" s="12"/>
    </row>
    <row r="67" spans="2:20" x14ac:dyDescent="0.3">
      <c r="B67">
        <v>25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2:20" x14ac:dyDescent="0.3">
      <c r="B68">
        <v>26</v>
      </c>
      <c r="C68" s="28" t="s">
        <v>25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 x14ac:dyDescent="0.3">
      <c r="B69">
        <v>27</v>
      </c>
      <c r="C69" s="7">
        <v>3</v>
      </c>
      <c r="D69" s="8" t="s">
        <v>4</v>
      </c>
      <c r="E69" s="3">
        <v>3</v>
      </c>
      <c r="F69" s="3" t="str">
        <f t="shared" ref="F69:F74" si="6">"Carril " &amp; E69</f>
        <v>Carril 3</v>
      </c>
      <c r="G69" s="8" t="s">
        <v>96</v>
      </c>
      <c r="H69" s="8">
        <v>1</v>
      </c>
      <c r="I69" s="9" t="s">
        <v>75</v>
      </c>
      <c r="J69" s="9" t="s">
        <v>76</v>
      </c>
      <c r="K69" s="3" t="s">
        <v>28</v>
      </c>
      <c r="L69" s="2"/>
      <c r="M69" s="2" t="s">
        <v>21</v>
      </c>
      <c r="N69" s="2">
        <v>2000</v>
      </c>
      <c r="O69" s="3">
        <v>1988</v>
      </c>
      <c r="P69" s="3">
        <f t="shared" ref="P69:P74" ca="1" si="7">$P$1-O69</f>
        <v>-1988</v>
      </c>
      <c r="Q69" s="4"/>
      <c r="R69" s="11"/>
      <c r="S69" s="12"/>
      <c r="T69" s="12"/>
    </row>
    <row r="70" spans="2:20" x14ac:dyDescent="0.3">
      <c r="B70">
        <v>28</v>
      </c>
      <c r="C70" s="7">
        <v>3</v>
      </c>
      <c r="D70" s="8" t="s">
        <v>4</v>
      </c>
      <c r="E70" s="3">
        <v>3</v>
      </c>
      <c r="F70" s="3" t="str">
        <f t="shared" si="6"/>
        <v>Carril 3</v>
      </c>
      <c r="G70" s="8" t="s">
        <v>96</v>
      </c>
      <c r="H70" s="8">
        <v>2</v>
      </c>
      <c r="I70" s="13" t="s">
        <v>90</v>
      </c>
      <c r="J70" s="13" t="s">
        <v>88</v>
      </c>
      <c r="K70" s="3" t="s">
        <v>28</v>
      </c>
      <c r="L70" s="2"/>
      <c r="M70" s="2" t="s">
        <v>21</v>
      </c>
      <c r="N70" s="2">
        <v>2000</v>
      </c>
      <c r="O70" s="3">
        <v>1993</v>
      </c>
      <c r="P70" s="3">
        <f t="shared" ca="1" si="7"/>
        <v>-1993</v>
      </c>
      <c r="Q70" s="6"/>
      <c r="R70" s="11"/>
      <c r="S70" s="12"/>
      <c r="T70" s="12"/>
    </row>
    <row r="71" spans="2:20" x14ac:dyDescent="0.3">
      <c r="B71">
        <v>29</v>
      </c>
      <c r="C71" s="7">
        <v>3</v>
      </c>
      <c r="D71" s="8" t="s">
        <v>4</v>
      </c>
      <c r="E71" s="7">
        <v>3</v>
      </c>
      <c r="F71" s="3" t="str">
        <f t="shared" si="6"/>
        <v>Carril 3</v>
      </c>
      <c r="G71" s="8" t="s">
        <v>96</v>
      </c>
      <c r="H71" s="8">
        <v>3</v>
      </c>
      <c r="I71" s="13" t="s">
        <v>91</v>
      </c>
      <c r="J71" s="13" t="s">
        <v>84</v>
      </c>
      <c r="K71" s="3" t="s">
        <v>28</v>
      </c>
      <c r="L71" s="2"/>
      <c r="M71" s="2" t="s">
        <v>21</v>
      </c>
      <c r="N71" s="2">
        <v>2000</v>
      </c>
      <c r="O71" s="3">
        <v>1975</v>
      </c>
      <c r="P71" s="3">
        <f t="shared" ca="1" si="7"/>
        <v>-1975</v>
      </c>
      <c r="Q71" s="4"/>
      <c r="R71" s="7"/>
      <c r="S71" s="7"/>
      <c r="T71" s="7"/>
    </row>
    <row r="72" spans="2:20" x14ac:dyDescent="0.3">
      <c r="B72">
        <v>30</v>
      </c>
      <c r="C72" s="7">
        <v>3</v>
      </c>
      <c r="D72" s="8" t="s">
        <v>4</v>
      </c>
      <c r="E72" s="7">
        <v>3</v>
      </c>
      <c r="F72" s="3" t="str">
        <f t="shared" si="6"/>
        <v>Carril 3</v>
      </c>
      <c r="G72" s="8" t="s">
        <v>96</v>
      </c>
      <c r="H72" s="8">
        <v>4</v>
      </c>
      <c r="I72" s="13" t="s">
        <v>92</v>
      </c>
      <c r="J72" s="13" t="s">
        <v>93</v>
      </c>
      <c r="K72" s="3" t="s">
        <v>28</v>
      </c>
      <c r="L72" s="2"/>
      <c r="M72" s="2" t="s">
        <v>21</v>
      </c>
      <c r="N72" s="2">
        <v>2000</v>
      </c>
      <c r="O72" s="3">
        <v>1981</v>
      </c>
      <c r="P72" s="3">
        <f t="shared" ca="1" si="7"/>
        <v>-1981</v>
      </c>
      <c r="Q72" s="4"/>
      <c r="R72" s="7"/>
      <c r="S72" s="7"/>
      <c r="T72" s="7"/>
    </row>
    <row r="73" spans="2:20" x14ac:dyDescent="0.3">
      <c r="B73">
        <v>31</v>
      </c>
      <c r="C73" s="5">
        <v>3</v>
      </c>
      <c r="D73" s="8" t="s">
        <v>4</v>
      </c>
      <c r="E73" s="3">
        <v>3</v>
      </c>
      <c r="F73" s="3" t="str">
        <f t="shared" si="6"/>
        <v>Carril 3</v>
      </c>
      <c r="G73" s="8" t="s">
        <v>96</v>
      </c>
      <c r="H73" s="8" t="s">
        <v>36</v>
      </c>
      <c r="I73" s="9" t="s">
        <v>94</v>
      </c>
      <c r="J73" s="9" t="s">
        <v>78</v>
      </c>
      <c r="K73" s="3" t="s">
        <v>28</v>
      </c>
      <c r="L73" s="2"/>
      <c r="M73" s="2" t="s">
        <v>21</v>
      </c>
      <c r="N73" s="2">
        <v>2000</v>
      </c>
      <c r="O73" s="3">
        <v>2000</v>
      </c>
      <c r="P73" s="3">
        <f t="shared" ca="1" si="7"/>
        <v>-2000</v>
      </c>
      <c r="Q73" s="6"/>
      <c r="R73" s="11"/>
      <c r="S73" s="12"/>
      <c r="T73" s="12"/>
    </row>
    <row r="74" spans="2:20" x14ac:dyDescent="0.3">
      <c r="B74">
        <v>32</v>
      </c>
      <c r="C74" s="5">
        <v>3</v>
      </c>
      <c r="D74" s="8" t="s">
        <v>4</v>
      </c>
      <c r="E74" s="3">
        <v>3</v>
      </c>
      <c r="F74" s="3" t="str">
        <f t="shared" si="6"/>
        <v>Carril 3</v>
      </c>
      <c r="G74" s="8" t="s">
        <v>96</v>
      </c>
      <c r="H74" s="8" t="s">
        <v>36</v>
      </c>
      <c r="I74" s="13" t="s">
        <v>95</v>
      </c>
      <c r="J74" s="13" t="s">
        <v>82</v>
      </c>
      <c r="K74" s="3" t="s">
        <v>28</v>
      </c>
      <c r="L74" s="2"/>
      <c r="M74" s="2" t="s">
        <v>21</v>
      </c>
      <c r="N74" s="2">
        <v>2000</v>
      </c>
      <c r="O74" s="3">
        <v>1999</v>
      </c>
      <c r="P74" s="3">
        <f t="shared" ca="1" si="7"/>
        <v>-1999</v>
      </c>
      <c r="Q74" s="6"/>
      <c r="R74" s="11"/>
      <c r="S74" s="12"/>
      <c r="T74" s="12"/>
    </row>
    <row r="75" spans="2:20" x14ac:dyDescent="0.3">
      <c r="B75">
        <v>33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2:20" x14ac:dyDescent="0.3">
      <c r="B76">
        <v>34</v>
      </c>
      <c r="C76" s="28" t="s">
        <v>119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 x14ac:dyDescent="0.3">
      <c r="B77">
        <v>35</v>
      </c>
      <c r="C77" s="7">
        <v>2</v>
      </c>
      <c r="D77" s="8" t="s">
        <v>3</v>
      </c>
      <c r="E77" s="3">
        <v>5</v>
      </c>
      <c r="F77" s="3" t="str">
        <f>"Carril " &amp; E77</f>
        <v>Carril 5</v>
      </c>
      <c r="G77" s="8" t="s">
        <v>96</v>
      </c>
      <c r="H77" s="2">
        <v>1</v>
      </c>
      <c r="I77" s="13" t="s">
        <v>103</v>
      </c>
      <c r="J77" s="13" t="s">
        <v>100</v>
      </c>
      <c r="K77" s="3" t="s">
        <v>28</v>
      </c>
      <c r="L77" s="2"/>
      <c r="M77" s="2" t="s">
        <v>62</v>
      </c>
      <c r="N77" s="2">
        <v>2000</v>
      </c>
      <c r="O77" s="3">
        <v>2000</v>
      </c>
      <c r="P77" s="3">
        <f ca="1">$P$1-O77</f>
        <v>-2000</v>
      </c>
      <c r="Q77" s="4"/>
      <c r="R77" s="11"/>
      <c r="S77" s="12"/>
      <c r="T77" s="12"/>
    </row>
    <row r="78" spans="2:20" x14ac:dyDescent="0.3">
      <c r="B78">
        <v>36</v>
      </c>
      <c r="C78" s="7">
        <v>2</v>
      </c>
      <c r="D78" s="8" t="s">
        <v>3</v>
      </c>
      <c r="E78" s="3">
        <v>5</v>
      </c>
      <c r="F78" s="3" t="str">
        <f>"Carril " &amp; E78</f>
        <v>Carril 5</v>
      </c>
      <c r="G78" s="8" t="s">
        <v>96</v>
      </c>
      <c r="H78" s="2">
        <v>2</v>
      </c>
      <c r="I78" s="13" t="s">
        <v>101</v>
      </c>
      <c r="J78" s="13" t="s">
        <v>102</v>
      </c>
      <c r="K78" s="3" t="s">
        <v>28</v>
      </c>
      <c r="L78" s="2"/>
      <c r="M78" s="2" t="s">
        <v>62</v>
      </c>
      <c r="N78" s="2">
        <v>2000</v>
      </c>
      <c r="O78" s="3">
        <v>2000</v>
      </c>
      <c r="P78" s="3">
        <f ca="1">$P$1-O78</f>
        <v>-2000</v>
      </c>
      <c r="Q78" s="4"/>
      <c r="R78" s="11"/>
      <c r="S78" s="12"/>
      <c r="T78" s="12"/>
    </row>
    <row r="79" spans="2:20" x14ac:dyDescent="0.3">
      <c r="B79">
        <v>37</v>
      </c>
      <c r="C79" s="7">
        <v>2</v>
      </c>
      <c r="D79" s="8" t="s">
        <v>3</v>
      </c>
      <c r="E79" s="3">
        <v>5</v>
      </c>
      <c r="F79" s="3" t="str">
        <f>"Carril " &amp; E79</f>
        <v>Carril 5</v>
      </c>
      <c r="G79" s="8" t="s">
        <v>96</v>
      </c>
      <c r="H79" s="2" t="s">
        <v>36</v>
      </c>
      <c r="I79" s="9" t="s">
        <v>104</v>
      </c>
      <c r="J79" s="9" t="s">
        <v>98</v>
      </c>
      <c r="K79" s="3" t="s">
        <v>28</v>
      </c>
      <c r="L79" s="2"/>
      <c r="M79" s="2" t="s">
        <v>62</v>
      </c>
      <c r="N79" s="2">
        <v>2000</v>
      </c>
      <c r="O79" s="3">
        <v>2001</v>
      </c>
      <c r="P79" s="3">
        <f ca="1">$P$1-O79</f>
        <v>-2001</v>
      </c>
      <c r="Q79" s="4"/>
      <c r="R79" s="11"/>
      <c r="S79" s="12"/>
      <c r="T79" s="12"/>
    </row>
    <row r="80" spans="2:20" x14ac:dyDescent="0.3">
      <c r="B80">
        <v>38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2:20" x14ac:dyDescent="0.3">
      <c r="B81">
        <v>39</v>
      </c>
      <c r="C81" s="28" t="s">
        <v>25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 x14ac:dyDescent="0.3">
      <c r="B82">
        <v>40</v>
      </c>
      <c r="C82" s="5">
        <v>1</v>
      </c>
      <c r="D82" s="8" t="s">
        <v>3</v>
      </c>
      <c r="E82" s="3">
        <v>1</v>
      </c>
      <c r="F82" s="3" t="str">
        <f>"Carril " &amp; E82</f>
        <v>Carril 1</v>
      </c>
      <c r="G82" s="8" t="s">
        <v>120</v>
      </c>
      <c r="H82" s="2">
        <v>1</v>
      </c>
      <c r="I82" s="9" t="s">
        <v>71</v>
      </c>
      <c r="J82" s="9" t="s">
        <v>73</v>
      </c>
      <c r="K82" s="3" t="s">
        <v>28</v>
      </c>
      <c r="L82" s="2"/>
      <c r="M82" s="2" t="s">
        <v>21</v>
      </c>
      <c r="N82" s="2">
        <v>2000</v>
      </c>
      <c r="O82" s="3"/>
      <c r="P82" s="3"/>
      <c r="Q82" s="4"/>
      <c r="R82" s="11"/>
      <c r="S82" s="12"/>
      <c r="T82" s="12"/>
    </row>
    <row r="83" spans="2:20" x14ac:dyDescent="0.3">
      <c r="B83">
        <v>41</v>
      </c>
      <c r="C83" s="5">
        <v>1</v>
      </c>
      <c r="D83" s="8" t="s">
        <v>3</v>
      </c>
      <c r="E83" s="3">
        <v>1</v>
      </c>
      <c r="F83" s="3" t="str">
        <f>"Carril " &amp; E83</f>
        <v>Carril 1</v>
      </c>
      <c r="G83" s="8" t="s">
        <v>120</v>
      </c>
      <c r="H83" s="2">
        <v>2</v>
      </c>
      <c r="I83" s="13" t="s">
        <v>72</v>
      </c>
      <c r="J83" s="13" t="s">
        <v>74</v>
      </c>
      <c r="K83" s="3" t="s">
        <v>28</v>
      </c>
      <c r="L83" s="2"/>
      <c r="M83" s="2" t="s">
        <v>21</v>
      </c>
      <c r="N83" s="2">
        <v>2000</v>
      </c>
      <c r="O83" s="3"/>
      <c r="P83" s="3"/>
      <c r="Q83" s="4"/>
      <c r="R83" s="11"/>
      <c r="S83" s="12"/>
      <c r="T83" s="12"/>
    </row>
    <row r="84" spans="2:20" x14ac:dyDescent="0.3">
      <c r="B84">
        <v>42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 x14ac:dyDescent="0.3">
      <c r="B85">
        <v>43</v>
      </c>
      <c r="C85" s="28" t="s">
        <v>25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 x14ac:dyDescent="0.3">
      <c r="B86">
        <v>44</v>
      </c>
      <c r="C86" s="5">
        <v>3</v>
      </c>
      <c r="D86" s="8" t="s">
        <v>4</v>
      </c>
      <c r="E86" s="3">
        <v>1</v>
      </c>
      <c r="F86" s="3" t="str">
        <f t="shared" ref="F86:F91" si="8">"Carril " &amp; E86</f>
        <v>Carril 1</v>
      </c>
      <c r="G86" s="8" t="s">
        <v>105</v>
      </c>
      <c r="H86" s="2">
        <v>1</v>
      </c>
      <c r="I86" s="9" t="s">
        <v>106</v>
      </c>
      <c r="J86" s="9" t="s">
        <v>112</v>
      </c>
      <c r="K86" s="3" t="s">
        <v>28</v>
      </c>
      <c r="L86" s="2"/>
      <c r="M86" s="2" t="s">
        <v>21</v>
      </c>
      <c r="N86" s="2">
        <v>2000</v>
      </c>
      <c r="O86" s="3"/>
      <c r="P86" s="3"/>
      <c r="Q86" s="4"/>
      <c r="R86" s="11"/>
      <c r="S86" s="12"/>
      <c r="T86" s="12"/>
    </row>
    <row r="87" spans="2:20" x14ac:dyDescent="0.3">
      <c r="B87">
        <v>45</v>
      </c>
      <c r="C87" s="5">
        <v>3</v>
      </c>
      <c r="D87" s="8" t="s">
        <v>4</v>
      </c>
      <c r="E87" s="3">
        <v>1</v>
      </c>
      <c r="F87" s="3" t="str">
        <f t="shared" si="8"/>
        <v>Carril 1</v>
      </c>
      <c r="G87" s="8" t="s">
        <v>105</v>
      </c>
      <c r="H87" s="2">
        <v>2</v>
      </c>
      <c r="I87" s="9" t="s">
        <v>107</v>
      </c>
      <c r="J87" s="9" t="s">
        <v>113</v>
      </c>
      <c r="K87" s="3" t="s">
        <v>28</v>
      </c>
      <c r="L87" s="2"/>
      <c r="M87" s="2" t="s">
        <v>21</v>
      </c>
      <c r="N87" s="2">
        <v>2000</v>
      </c>
      <c r="O87" s="3"/>
      <c r="P87" s="3"/>
      <c r="Q87" s="4"/>
      <c r="R87" s="11"/>
      <c r="S87" s="12"/>
      <c r="T87" s="12"/>
    </row>
    <row r="88" spans="2:20" x14ac:dyDescent="0.3">
      <c r="B88">
        <v>46</v>
      </c>
      <c r="C88" s="5">
        <v>3</v>
      </c>
      <c r="D88" s="8" t="s">
        <v>4</v>
      </c>
      <c r="E88" s="3">
        <v>1</v>
      </c>
      <c r="F88" s="3" t="str">
        <f t="shared" si="8"/>
        <v>Carril 1</v>
      </c>
      <c r="G88" s="8" t="s">
        <v>105</v>
      </c>
      <c r="H88" s="2">
        <v>3</v>
      </c>
      <c r="I88" s="9" t="s">
        <v>108</v>
      </c>
      <c r="J88" s="9" t="s">
        <v>114</v>
      </c>
      <c r="K88" s="3" t="s">
        <v>28</v>
      </c>
      <c r="L88" s="2"/>
      <c r="M88" s="2" t="s">
        <v>21</v>
      </c>
      <c r="N88" s="2">
        <v>2000</v>
      </c>
      <c r="O88" s="3"/>
      <c r="P88" s="3"/>
      <c r="Q88" s="4"/>
      <c r="R88" s="11"/>
      <c r="S88" s="12"/>
      <c r="T88" s="12"/>
    </row>
    <row r="89" spans="2:20" x14ac:dyDescent="0.3">
      <c r="B89">
        <v>47</v>
      </c>
      <c r="C89" s="5">
        <v>3</v>
      </c>
      <c r="D89" s="8" t="s">
        <v>4</v>
      </c>
      <c r="E89" s="3">
        <v>1</v>
      </c>
      <c r="F89" s="3" t="str">
        <f t="shared" si="8"/>
        <v>Carril 1</v>
      </c>
      <c r="G89" s="8" t="s">
        <v>105</v>
      </c>
      <c r="H89" s="2">
        <v>4</v>
      </c>
      <c r="I89" s="9" t="s">
        <v>109</v>
      </c>
      <c r="J89" s="9" t="s">
        <v>115</v>
      </c>
      <c r="K89" s="3" t="s">
        <v>28</v>
      </c>
      <c r="L89" s="2"/>
      <c r="M89" s="2" t="s">
        <v>21</v>
      </c>
      <c r="N89" s="2">
        <v>2000</v>
      </c>
      <c r="O89" s="3"/>
      <c r="P89" s="3"/>
      <c r="Q89" s="4"/>
      <c r="R89" s="11"/>
      <c r="S89" s="12"/>
      <c r="T89" s="12"/>
    </row>
    <row r="90" spans="2:20" x14ac:dyDescent="0.3">
      <c r="B90">
        <v>48</v>
      </c>
      <c r="C90" s="5">
        <v>3</v>
      </c>
      <c r="D90" s="8" t="s">
        <v>4</v>
      </c>
      <c r="E90" s="3">
        <v>1</v>
      </c>
      <c r="F90" s="3" t="str">
        <f t="shared" si="8"/>
        <v>Carril 1</v>
      </c>
      <c r="G90" s="8" t="s">
        <v>105</v>
      </c>
      <c r="H90" s="2" t="s">
        <v>36</v>
      </c>
      <c r="I90" s="9" t="s">
        <v>110</v>
      </c>
      <c r="J90" s="9" t="s">
        <v>116</v>
      </c>
      <c r="K90" s="3" t="s">
        <v>28</v>
      </c>
      <c r="L90" s="2"/>
      <c r="M90" s="2" t="s">
        <v>21</v>
      </c>
      <c r="N90" s="2">
        <v>2000</v>
      </c>
      <c r="O90" s="3"/>
      <c r="P90" s="3"/>
      <c r="Q90" s="4"/>
      <c r="R90" s="11"/>
      <c r="S90" s="12"/>
      <c r="T90" s="12"/>
    </row>
    <row r="91" spans="2:20" x14ac:dyDescent="0.3">
      <c r="B91">
        <v>49</v>
      </c>
      <c r="C91" s="5">
        <v>3</v>
      </c>
      <c r="D91" s="8" t="s">
        <v>4</v>
      </c>
      <c r="E91" s="3">
        <v>1</v>
      </c>
      <c r="F91" s="3" t="str">
        <f t="shared" si="8"/>
        <v>Carril 1</v>
      </c>
      <c r="G91" s="8" t="s">
        <v>105</v>
      </c>
      <c r="H91" s="2" t="s">
        <v>36</v>
      </c>
      <c r="I91" s="13" t="s">
        <v>111</v>
      </c>
      <c r="J91" s="13" t="s">
        <v>117</v>
      </c>
      <c r="K91" s="3" t="s">
        <v>28</v>
      </c>
      <c r="L91" s="2"/>
      <c r="M91" s="2" t="s">
        <v>21</v>
      </c>
      <c r="N91" s="2">
        <v>2000</v>
      </c>
      <c r="O91" s="3"/>
      <c r="P91" s="3"/>
      <c r="Q91" s="4"/>
      <c r="R91" s="11"/>
      <c r="S91" s="12"/>
      <c r="T91" s="12"/>
    </row>
  </sheetData>
  <sortState xmlns:xlrd2="http://schemas.microsoft.com/office/spreadsheetml/2017/richdata2" ref="B43:T91">
    <sortCondition ref="B43:B9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2DE8-7BFD-4C1F-BFCE-78CD84324133}">
  <dimension ref="B4:G205"/>
  <sheetViews>
    <sheetView tabSelected="1" topLeftCell="A181" workbookViewId="0">
      <selection activeCell="B2" sqref="B2:G204"/>
    </sheetView>
  </sheetViews>
  <sheetFormatPr baseColWidth="10" defaultRowHeight="14.4" x14ac:dyDescent="0.3"/>
  <cols>
    <col min="2" max="2" width="10.88671875" bestFit="1" customWidth="1"/>
    <col min="3" max="3" width="9.33203125" bestFit="1" customWidth="1"/>
    <col min="4" max="4" width="5.77734375" bestFit="1" customWidth="1"/>
    <col min="5" max="5" width="30.44140625" bestFit="1" customWidth="1"/>
    <col min="6" max="6" width="18.77734375" customWidth="1"/>
    <col min="7" max="7" width="8.109375" bestFit="1" customWidth="1"/>
  </cols>
  <sheetData>
    <row r="4" spans="2:7" ht="15.6" x14ac:dyDescent="0.3">
      <c r="B4" s="32"/>
      <c r="C4" s="103" t="s">
        <v>254</v>
      </c>
      <c r="D4" s="103"/>
      <c r="E4" s="103"/>
      <c r="F4" s="103"/>
      <c r="G4" s="103"/>
    </row>
    <row r="5" spans="2:7" ht="15.6" x14ac:dyDescent="0.3">
      <c r="B5" s="31"/>
      <c r="C5" s="104" t="s">
        <v>255</v>
      </c>
      <c r="D5" s="104"/>
      <c r="E5" s="104"/>
      <c r="F5" s="104"/>
      <c r="G5" s="104"/>
    </row>
    <row r="6" spans="2:7" ht="15.6" x14ac:dyDescent="0.3">
      <c r="B6" s="31"/>
      <c r="C6" s="103" t="s">
        <v>260</v>
      </c>
      <c r="D6" s="103"/>
      <c r="E6" s="103"/>
      <c r="F6" s="103"/>
      <c r="G6" s="103"/>
    </row>
    <row r="7" spans="2:7" ht="15.6" x14ac:dyDescent="0.3">
      <c r="B7" s="105" t="s">
        <v>256</v>
      </c>
      <c r="C7" s="105"/>
      <c r="D7" s="105"/>
      <c r="E7" s="105"/>
      <c r="F7" s="105"/>
      <c r="G7" s="105"/>
    </row>
    <row r="8" spans="2:7" x14ac:dyDescent="0.3">
      <c r="B8" s="33" t="s">
        <v>257</v>
      </c>
      <c r="C8" s="34"/>
      <c r="D8" s="34"/>
      <c r="E8" s="34"/>
      <c r="F8" s="35"/>
      <c r="G8" s="35"/>
    </row>
    <row r="9" spans="2:7" x14ac:dyDescent="0.3">
      <c r="B9" s="36" t="s">
        <v>135</v>
      </c>
      <c r="C9" s="37"/>
      <c r="D9" s="37"/>
      <c r="E9" s="38" t="s">
        <v>210</v>
      </c>
      <c r="F9" s="39"/>
      <c r="G9" s="40">
        <v>0.33333333333333331</v>
      </c>
    </row>
    <row r="10" spans="2:7" x14ac:dyDescent="0.3">
      <c r="B10" s="41" t="s">
        <v>261</v>
      </c>
      <c r="C10" s="42" t="s">
        <v>262</v>
      </c>
      <c r="D10" s="42"/>
      <c r="E10" s="43" t="s">
        <v>263</v>
      </c>
      <c r="F10" s="44" t="s">
        <v>142</v>
      </c>
      <c r="G10" s="45" t="s">
        <v>143</v>
      </c>
    </row>
    <row r="11" spans="2:7" x14ac:dyDescent="0.3">
      <c r="B11" s="46">
        <v>2</v>
      </c>
      <c r="C11" s="46" t="s">
        <v>127</v>
      </c>
      <c r="D11" s="47"/>
      <c r="E11" s="47" t="s">
        <v>189</v>
      </c>
      <c r="F11" s="102" t="s">
        <v>264</v>
      </c>
      <c r="G11" s="102">
        <v>1</v>
      </c>
    </row>
    <row r="12" spans="2:7" x14ac:dyDescent="0.3">
      <c r="B12" s="48">
        <v>1</v>
      </c>
      <c r="C12" s="48" t="s">
        <v>123</v>
      </c>
      <c r="D12" s="47"/>
      <c r="E12" s="49" t="s">
        <v>192</v>
      </c>
      <c r="F12" s="102" t="s">
        <v>265</v>
      </c>
      <c r="G12" s="102">
        <v>2</v>
      </c>
    </row>
    <row r="13" spans="2:7" x14ac:dyDescent="0.3">
      <c r="B13" s="46">
        <v>3</v>
      </c>
      <c r="C13" s="46" t="s">
        <v>128</v>
      </c>
      <c r="D13" s="47"/>
      <c r="E13" s="47" t="s">
        <v>186</v>
      </c>
      <c r="F13" s="102" t="s">
        <v>266</v>
      </c>
      <c r="G13" s="102">
        <v>3</v>
      </c>
    </row>
    <row r="14" spans="2:7" x14ac:dyDescent="0.3">
      <c r="B14" s="50"/>
      <c r="C14" s="50"/>
      <c r="D14" s="51"/>
      <c r="E14" s="51"/>
      <c r="F14" s="52"/>
      <c r="G14" s="52"/>
    </row>
    <row r="15" spans="2:7" x14ac:dyDescent="0.3">
      <c r="B15" s="36" t="s">
        <v>133</v>
      </c>
      <c r="C15" s="37"/>
      <c r="D15" s="37"/>
      <c r="E15" s="38" t="s">
        <v>178</v>
      </c>
      <c r="F15" s="39"/>
      <c r="G15" s="40">
        <v>0.34027777777777773</v>
      </c>
    </row>
    <row r="16" spans="2:7" x14ac:dyDescent="0.3">
      <c r="B16" s="41" t="s">
        <v>261</v>
      </c>
      <c r="C16" s="42" t="s">
        <v>262</v>
      </c>
      <c r="D16" s="42"/>
      <c r="E16" s="43" t="s">
        <v>263</v>
      </c>
      <c r="F16" s="44"/>
      <c r="G16" s="45"/>
    </row>
    <row r="17" spans="2:7" x14ac:dyDescent="0.3">
      <c r="B17" s="47"/>
      <c r="C17" s="47" t="s">
        <v>129</v>
      </c>
      <c r="D17" s="47"/>
      <c r="E17" s="47" t="s">
        <v>183</v>
      </c>
      <c r="F17" s="47"/>
      <c r="G17" s="53"/>
    </row>
    <row r="18" spans="2:7" x14ac:dyDescent="0.3">
      <c r="B18" s="50"/>
      <c r="C18" s="50"/>
      <c r="D18" s="51"/>
      <c r="E18" s="51"/>
      <c r="F18" s="52"/>
      <c r="G18" s="52"/>
    </row>
    <row r="19" spans="2:7" x14ac:dyDescent="0.3">
      <c r="B19" s="33" t="s">
        <v>144</v>
      </c>
      <c r="C19" s="34"/>
      <c r="D19" s="34"/>
      <c r="E19" s="34"/>
      <c r="F19" s="35"/>
      <c r="G19" s="35"/>
    </row>
    <row r="20" spans="2:7" x14ac:dyDescent="0.3">
      <c r="B20" s="36" t="s">
        <v>135</v>
      </c>
      <c r="C20" s="37"/>
      <c r="D20" s="37"/>
      <c r="E20" s="38" t="s">
        <v>211</v>
      </c>
      <c r="F20" s="39"/>
      <c r="G20" s="40">
        <v>0.35416666666666669</v>
      </c>
    </row>
    <row r="21" spans="2:7" x14ac:dyDescent="0.3">
      <c r="B21" s="41" t="s">
        <v>261</v>
      </c>
      <c r="C21" s="42" t="s">
        <v>262</v>
      </c>
      <c r="D21" s="42"/>
      <c r="E21" s="43" t="s">
        <v>263</v>
      </c>
      <c r="F21" s="44" t="s">
        <v>142</v>
      </c>
      <c r="G21" s="45" t="s">
        <v>143</v>
      </c>
    </row>
    <row r="22" spans="2:7" x14ac:dyDescent="0.3">
      <c r="B22" s="54">
        <v>1</v>
      </c>
      <c r="C22" s="48" t="s">
        <v>123</v>
      </c>
      <c r="D22" s="48"/>
      <c r="E22" s="55" t="s">
        <v>212</v>
      </c>
      <c r="F22" s="100" t="s">
        <v>267</v>
      </c>
      <c r="G22" s="56">
        <v>1</v>
      </c>
    </row>
    <row r="23" spans="2:7" x14ac:dyDescent="0.3">
      <c r="B23" s="57">
        <v>2</v>
      </c>
      <c r="C23" s="57" t="s">
        <v>136</v>
      </c>
      <c r="D23" s="47"/>
      <c r="E23" s="47" t="s">
        <v>213</v>
      </c>
      <c r="F23" s="101" t="s">
        <v>268</v>
      </c>
      <c r="G23" s="140">
        <v>2</v>
      </c>
    </row>
    <row r="24" spans="2:7" x14ac:dyDescent="0.3">
      <c r="B24" s="51"/>
      <c r="C24" s="51"/>
      <c r="D24" s="51"/>
      <c r="E24" s="51"/>
      <c r="F24" s="51"/>
      <c r="G24" s="58"/>
    </row>
    <row r="25" spans="2:7" x14ac:dyDescent="0.3">
      <c r="B25" s="33" t="s">
        <v>145</v>
      </c>
      <c r="C25" s="34"/>
      <c r="D25" s="34"/>
      <c r="E25" s="34"/>
      <c r="F25" s="35"/>
      <c r="G25" s="35"/>
    </row>
    <row r="26" spans="2:7" x14ac:dyDescent="0.3">
      <c r="B26" s="36" t="s">
        <v>133</v>
      </c>
      <c r="C26" s="37"/>
      <c r="D26" s="37"/>
      <c r="E26" s="38" t="s">
        <v>211</v>
      </c>
      <c r="F26" s="39"/>
      <c r="G26" s="40">
        <v>0.3611111111111111</v>
      </c>
    </row>
    <row r="27" spans="2:7" x14ac:dyDescent="0.3">
      <c r="B27" s="41" t="s">
        <v>261</v>
      </c>
      <c r="C27" s="42" t="s">
        <v>262</v>
      </c>
      <c r="D27" s="42"/>
      <c r="E27" s="43" t="s">
        <v>263</v>
      </c>
      <c r="F27" s="44" t="s">
        <v>142</v>
      </c>
      <c r="G27" s="45" t="s">
        <v>143</v>
      </c>
    </row>
    <row r="28" spans="2:7" x14ac:dyDescent="0.3">
      <c r="B28" s="54">
        <v>1</v>
      </c>
      <c r="C28" s="48" t="s">
        <v>124</v>
      </c>
      <c r="D28" s="48"/>
      <c r="E28" s="49" t="s">
        <v>215</v>
      </c>
      <c r="F28" s="100" t="s">
        <v>269</v>
      </c>
      <c r="G28" s="141">
        <v>1</v>
      </c>
    </row>
    <row r="29" spans="2:7" x14ac:dyDescent="0.3">
      <c r="B29" s="59">
        <v>2</v>
      </c>
      <c r="C29" s="59" t="s">
        <v>130</v>
      </c>
      <c r="D29" s="47"/>
      <c r="E29" s="47" t="s">
        <v>216</v>
      </c>
      <c r="F29" s="142" t="s">
        <v>270</v>
      </c>
      <c r="G29" s="143">
        <v>2</v>
      </c>
    </row>
    <row r="30" spans="2:7" x14ac:dyDescent="0.3">
      <c r="B30" s="54">
        <v>3</v>
      </c>
      <c r="C30" s="48" t="s">
        <v>125</v>
      </c>
      <c r="D30" s="48"/>
      <c r="E30" s="60" t="s">
        <v>237</v>
      </c>
      <c r="F30" s="100" t="s">
        <v>271</v>
      </c>
      <c r="G30" s="141">
        <v>3</v>
      </c>
    </row>
    <row r="31" spans="2:7" x14ac:dyDescent="0.3">
      <c r="B31" s="61"/>
      <c r="C31" s="62"/>
      <c r="D31" s="62"/>
      <c r="E31" s="63"/>
      <c r="F31" s="63"/>
      <c r="G31" s="63"/>
    </row>
    <row r="32" spans="2:7" x14ac:dyDescent="0.3">
      <c r="B32" s="33" t="s">
        <v>146</v>
      </c>
      <c r="C32" s="34"/>
      <c r="D32" s="34"/>
      <c r="E32" s="34"/>
      <c r="F32" s="35"/>
      <c r="G32" s="35"/>
    </row>
    <row r="33" spans="2:7" x14ac:dyDescent="0.3">
      <c r="B33" s="36" t="s">
        <v>132</v>
      </c>
      <c r="C33" s="37"/>
      <c r="D33" s="37"/>
      <c r="E33" s="38" t="s">
        <v>246</v>
      </c>
      <c r="F33" s="39"/>
      <c r="G33" s="40">
        <v>0.36805555555555558</v>
      </c>
    </row>
    <row r="34" spans="2:7" x14ac:dyDescent="0.3">
      <c r="B34" s="41" t="s">
        <v>261</v>
      </c>
      <c r="C34" s="42" t="s">
        <v>262</v>
      </c>
      <c r="D34" s="42"/>
      <c r="E34" s="43" t="s">
        <v>263</v>
      </c>
      <c r="F34" s="44" t="s">
        <v>142</v>
      </c>
      <c r="G34" s="45" t="s">
        <v>143</v>
      </c>
    </row>
    <row r="35" spans="2:7" x14ac:dyDescent="0.3">
      <c r="B35" s="106">
        <v>2</v>
      </c>
      <c r="C35" s="106" t="s">
        <v>129</v>
      </c>
      <c r="D35" s="46">
        <v>1</v>
      </c>
      <c r="E35" s="47" t="s">
        <v>187</v>
      </c>
      <c r="F35" s="114" t="s">
        <v>272</v>
      </c>
      <c r="G35" s="114">
        <v>1</v>
      </c>
    </row>
    <row r="36" spans="2:7" x14ac:dyDescent="0.3">
      <c r="B36" s="107"/>
      <c r="C36" s="107"/>
      <c r="D36" s="46">
        <v>2</v>
      </c>
      <c r="E36" s="47" t="s">
        <v>188</v>
      </c>
      <c r="F36" s="114"/>
      <c r="G36" s="114"/>
    </row>
    <row r="37" spans="2:7" x14ac:dyDescent="0.3">
      <c r="B37" s="110">
        <v>1</v>
      </c>
      <c r="C37" s="112" t="s">
        <v>123</v>
      </c>
      <c r="D37" s="48">
        <v>1</v>
      </c>
      <c r="E37" s="64" t="s">
        <v>193</v>
      </c>
      <c r="F37" s="114" t="s">
        <v>273</v>
      </c>
      <c r="G37" s="114">
        <v>2</v>
      </c>
    </row>
    <row r="38" spans="2:7" x14ac:dyDescent="0.3">
      <c r="B38" s="111"/>
      <c r="C38" s="113"/>
      <c r="D38" s="48">
        <v>2</v>
      </c>
      <c r="E38" s="65" t="s">
        <v>126</v>
      </c>
      <c r="F38" s="114"/>
      <c r="G38" s="114"/>
    </row>
    <row r="39" spans="2:7" x14ac:dyDescent="0.3">
      <c r="B39" s="52"/>
      <c r="C39" s="52"/>
      <c r="D39" s="52"/>
      <c r="E39" s="52"/>
      <c r="F39" s="52"/>
      <c r="G39" s="52"/>
    </row>
    <row r="40" spans="2:7" x14ac:dyDescent="0.3">
      <c r="B40" s="33" t="s">
        <v>147</v>
      </c>
      <c r="C40" s="34"/>
      <c r="D40" s="34"/>
      <c r="E40" s="34"/>
      <c r="F40" s="35"/>
      <c r="G40" s="35"/>
    </row>
    <row r="41" spans="2:7" x14ac:dyDescent="0.3">
      <c r="B41" s="36" t="s">
        <v>132</v>
      </c>
      <c r="C41" s="37"/>
      <c r="D41" s="37"/>
      <c r="E41" s="38" t="s">
        <v>211</v>
      </c>
      <c r="F41" s="39"/>
      <c r="G41" s="40">
        <v>0.38194444444444442</v>
      </c>
    </row>
    <row r="42" spans="2:7" x14ac:dyDescent="0.3">
      <c r="B42" s="41" t="s">
        <v>261</v>
      </c>
      <c r="C42" s="42" t="s">
        <v>262</v>
      </c>
      <c r="D42" s="42"/>
      <c r="E42" s="43" t="s">
        <v>263</v>
      </c>
      <c r="F42" s="44" t="s">
        <v>142</v>
      </c>
      <c r="G42" s="45" t="s">
        <v>143</v>
      </c>
    </row>
    <row r="43" spans="2:7" x14ac:dyDescent="0.3">
      <c r="B43" s="114">
        <v>3</v>
      </c>
      <c r="C43" s="115" t="s">
        <v>123</v>
      </c>
      <c r="D43" s="48">
        <v>1</v>
      </c>
      <c r="E43" s="66" t="s">
        <v>235</v>
      </c>
      <c r="F43" s="121" t="s">
        <v>274</v>
      </c>
      <c r="G43" s="114">
        <v>1</v>
      </c>
    </row>
    <row r="44" spans="2:7" x14ac:dyDescent="0.3">
      <c r="B44" s="114"/>
      <c r="C44" s="115"/>
      <c r="D44" s="48">
        <v>2</v>
      </c>
      <c r="E44" s="66" t="s">
        <v>236</v>
      </c>
      <c r="F44" s="114"/>
      <c r="G44" s="114"/>
    </row>
    <row r="45" spans="2:7" x14ac:dyDescent="0.3">
      <c r="B45" s="109">
        <v>4</v>
      </c>
      <c r="C45" s="109" t="s">
        <v>164</v>
      </c>
      <c r="D45" s="46">
        <v>1</v>
      </c>
      <c r="E45" s="47" t="s">
        <v>228</v>
      </c>
      <c r="F45" s="122" t="s">
        <v>275</v>
      </c>
      <c r="G45" s="109">
        <v>2</v>
      </c>
    </row>
    <row r="46" spans="2:7" x14ac:dyDescent="0.3">
      <c r="B46" s="109"/>
      <c r="C46" s="109"/>
      <c r="D46" s="46">
        <v>2</v>
      </c>
      <c r="E46" s="47" t="s">
        <v>229</v>
      </c>
      <c r="F46" s="109"/>
      <c r="G46" s="109"/>
    </row>
    <row r="47" spans="2:7" x14ac:dyDescent="0.3">
      <c r="B47" s="109">
        <v>1</v>
      </c>
      <c r="C47" s="109" t="s">
        <v>165</v>
      </c>
      <c r="D47" s="46">
        <v>1</v>
      </c>
      <c r="E47" s="47" t="s">
        <v>230</v>
      </c>
      <c r="F47" s="122" t="s">
        <v>276</v>
      </c>
      <c r="G47" s="109">
        <v>3</v>
      </c>
    </row>
    <row r="48" spans="2:7" x14ac:dyDescent="0.3">
      <c r="B48" s="109"/>
      <c r="C48" s="109"/>
      <c r="D48" s="46">
        <v>2</v>
      </c>
      <c r="E48" s="47" t="s">
        <v>231</v>
      </c>
      <c r="F48" s="109"/>
      <c r="G48" s="109"/>
    </row>
    <row r="49" spans="2:7" x14ac:dyDescent="0.3">
      <c r="B49" s="109">
        <v>2</v>
      </c>
      <c r="C49" s="109" t="s">
        <v>136</v>
      </c>
      <c r="D49" s="46">
        <v>1</v>
      </c>
      <c r="E49" s="47" t="s">
        <v>217</v>
      </c>
      <c r="F49" s="122" t="s">
        <v>277</v>
      </c>
      <c r="G49" s="109">
        <v>4</v>
      </c>
    </row>
    <row r="50" spans="2:7" x14ac:dyDescent="0.3">
      <c r="B50" s="109"/>
      <c r="C50" s="109"/>
      <c r="D50" s="46">
        <v>2</v>
      </c>
      <c r="E50" s="47" t="s">
        <v>218</v>
      </c>
      <c r="F50" s="109"/>
      <c r="G50" s="109"/>
    </row>
    <row r="51" spans="2:7" x14ac:dyDescent="0.3">
      <c r="B51" s="52"/>
      <c r="C51" s="52"/>
      <c r="D51" s="52"/>
      <c r="E51" s="52"/>
      <c r="F51" s="52"/>
      <c r="G51" s="52"/>
    </row>
    <row r="52" spans="2:7" x14ac:dyDescent="0.3">
      <c r="B52" s="33" t="s">
        <v>148</v>
      </c>
      <c r="C52" s="34"/>
      <c r="D52" s="34"/>
      <c r="E52" s="34"/>
      <c r="F52" s="35"/>
      <c r="G52" s="35"/>
    </row>
    <row r="53" spans="2:7" x14ac:dyDescent="0.3">
      <c r="B53" s="36" t="s">
        <v>131</v>
      </c>
      <c r="C53" s="37"/>
      <c r="D53" s="37"/>
      <c r="E53" s="38" t="s">
        <v>248</v>
      </c>
      <c r="F53" s="39"/>
      <c r="G53" s="40">
        <v>0.3888888888888889</v>
      </c>
    </row>
    <row r="54" spans="2:7" x14ac:dyDescent="0.3">
      <c r="B54" s="41" t="s">
        <v>261</v>
      </c>
      <c r="C54" s="42" t="s">
        <v>262</v>
      </c>
      <c r="D54" s="42"/>
      <c r="E54" s="43" t="s">
        <v>263</v>
      </c>
      <c r="F54" s="44" t="s">
        <v>142</v>
      </c>
      <c r="G54" s="45" t="s">
        <v>143</v>
      </c>
    </row>
    <row r="55" spans="2:7" x14ac:dyDescent="0.3">
      <c r="B55" s="116">
        <v>4</v>
      </c>
      <c r="C55" s="109" t="s">
        <v>127</v>
      </c>
      <c r="D55" s="46">
        <v>1</v>
      </c>
      <c r="E55" s="47" t="s">
        <v>190</v>
      </c>
      <c r="F55" s="117" t="s">
        <v>278</v>
      </c>
      <c r="G55" s="117">
        <v>1</v>
      </c>
    </row>
    <row r="56" spans="2:7" x14ac:dyDescent="0.3">
      <c r="B56" s="116"/>
      <c r="C56" s="109"/>
      <c r="D56" s="46">
        <v>2</v>
      </c>
      <c r="E56" s="47" t="s">
        <v>191</v>
      </c>
      <c r="F56" s="117"/>
      <c r="G56" s="117"/>
    </row>
    <row r="57" spans="2:7" x14ac:dyDescent="0.3">
      <c r="B57" s="116">
        <v>1</v>
      </c>
      <c r="C57" s="109" t="s">
        <v>136</v>
      </c>
      <c r="D57" s="46">
        <v>1</v>
      </c>
      <c r="E57" s="47" t="s">
        <v>159</v>
      </c>
      <c r="F57" s="117" t="s">
        <v>279</v>
      </c>
      <c r="G57" s="117">
        <v>2</v>
      </c>
    </row>
    <row r="58" spans="2:7" x14ac:dyDescent="0.3">
      <c r="B58" s="116"/>
      <c r="C58" s="109"/>
      <c r="D58" s="46">
        <v>2</v>
      </c>
      <c r="E58" s="47" t="s">
        <v>137</v>
      </c>
      <c r="F58" s="117"/>
      <c r="G58" s="117"/>
    </row>
    <row r="59" spans="2:7" x14ac:dyDescent="0.3">
      <c r="B59" s="116">
        <v>2</v>
      </c>
      <c r="C59" s="115" t="s">
        <v>208</v>
      </c>
      <c r="D59" s="48">
        <v>1</v>
      </c>
      <c r="E59" s="47" t="s">
        <v>204</v>
      </c>
      <c r="F59" s="117" t="s">
        <v>280</v>
      </c>
      <c r="G59" s="117">
        <v>3</v>
      </c>
    </row>
    <row r="60" spans="2:7" x14ac:dyDescent="0.3">
      <c r="B60" s="116"/>
      <c r="C60" s="115"/>
      <c r="D60" s="48">
        <v>2</v>
      </c>
      <c r="E60" s="47" t="s">
        <v>205</v>
      </c>
      <c r="F60" s="117"/>
      <c r="G60" s="117"/>
    </row>
    <row r="61" spans="2:7" x14ac:dyDescent="0.3">
      <c r="B61" s="116">
        <v>6</v>
      </c>
      <c r="C61" s="115" t="s">
        <v>209</v>
      </c>
      <c r="D61" s="48">
        <v>1</v>
      </c>
      <c r="E61" s="47" t="s">
        <v>319</v>
      </c>
      <c r="F61" s="109" t="s">
        <v>281</v>
      </c>
      <c r="G61" s="120">
        <v>4</v>
      </c>
    </row>
    <row r="62" spans="2:7" x14ac:dyDescent="0.3">
      <c r="B62" s="116"/>
      <c r="C62" s="115"/>
      <c r="D62" s="48">
        <v>2</v>
      </c>
      <c r="E62" s="47" t="s">
        <v>206</v>
      </c>
      <c r="F62" s="109"/>
      <c r="G62" s="120"/>
    </row>
    <row r="63" spans="2:7" x14ac:dyDescent="0.3">
      <c r="B63" s="116">
        <v>5</v>
      </c>
      <c r="C63" s="109" t="s">
        <v>169</v>
      </c>
      <c r="D63" s="46">
        <v>1</v>
      </c>
      <c r="E63" s="47" t="s">
        <v>170</v>
      </c>
      <c r="F63" s="109" t="s">
        <v>282</v>
      </c>
      <c r="G63" s="120">
        <v>5</v>
      </c>
    </row>
    <row r="64" spans="2:7" x14ac:dyDescent="0.3">
      <c r="B64" s="116"/>
      <c r="C64" s="109"/>
      <c r="D64" s="46">
        <v>2</v>
      </c>
      <c r="E64" s="47" t="s">
        <v>171</v>
      </c>
      <c r="F64" s="109"/>
      <c r="G64" s="120"/>
    </row>
    <row r="65" spans="2:7" x14ac:dyDescent="0.3">
      <c r="B65" s="116">
        <v>3</v>
      </c>
      <c r="C65" s="109" t="s">
        <v>172</v>
      </c>
      <c r="D65" s="46">
        <v>1</v>
      </c>
      <c r="E65" s="47" t="s">
        <v>173</v>
      </c>
      <c r="F65" s="117" t="s">
        <v>283</v>
      </c>
      <c r="G65" s="117">
        <v>6</v>
      </c>
    </row>
    <row r="66" spans="2:7" x14ac:dyDescent="0.3">
      <c r="B66" s="116"/>
      <c r="C66" s="109"/>
      <c r="D66" s="46">
        <v>2</v>
      </c>
      <c r="E66" s="47" t="s">
        <v>174</v>
      </c>
      <c r="F66" s="117"/>
      <c r="G66" s="117"/>
    </row>
    <row r="67" spans="2:7" x14ac:dyDescent="0.3">
      <c r="B67" s="51"/>
      <c r="C67" s="51"/>
      <c r="D67" s="51"/>
      <c r="E67" s="51"/>
      <c r="F67" s="51"/>
      <c r="G67" s="51"/>
    </row>
    <row r="68" spans="2:7" x14ac:dyDescent="0.3">
      <c r="B68" s="36" t="s">
        <v>141</v>
      </c>
      <c r="C68" s="37"/>
      <c r="D68" s="37"/>
      <c r="E68" s="38" t="s">
        <v>178</v>
      </c>
      <c r="F68" s="39"/>
      <c r="G68" s="40">
        <v>0.39583333333333331</v>
      </c>
    </row>
    <row r="69" spans="2:7" x14ac:dyDescent="0.3">
      <c r="B69" s="41" t="s">
        <v>261</v>
      </c>
      <c r="C69" s="42" t="s">
        <v>262</v>
      </c>
      <c r="D69" s="42"/>
      <c r="E69" s="43" t="s">
        <v>263</v>
      </c>
      <c r="F69" s="44"/>
      <c r="G69" s="45"/>
    </row>
    <row r="70" spans="2:7" x14ac:dyDescent="0.3">
      <c r="B70" s="67"/>
      <c r="C70" s="112" t="s">
        <v>123</v>
      </c>
      <c r="D70" s="48">
        <v>1</v>
      </c>
      <c r="E70" s="49" t="s">
        <v>200</v>
      </c>
      <c r="F70" s="110"/>
      <c r="G70" s="118"/>
    </row>
    <row r="71" spans="2:7" x14ac:dyDescent="0.3">
      <c r="B71" s="67"/>
      <c r="C71" s="113"/>
      <c r="D71" s="48">
        <v>2</v>
      </c>
      <c r="E71" s="68" t="s">
        <v>199</v>
      </c>
      <c r="F71" s="111"/>
      <c r="G71" s="119"/>
    </row>
    <row r="72" spans="2:7" x14ac:dyDescent="0.3">
      <c r="B72" s="51"/>
      <c r="C72" s="51"/>
      <c r="D72" s="51"/>
      <c r="E72" s="51"/>
      <c r="F72" s="51"/>
      <c r="G72" s="51"/>
    </row>
    <row r="73" spans="2:7" x14ac:dyDescent="0.3">
      <c r="B73" s="33" t="s">
        <v>149</v>
      </c>
      <c r="C73" s="34"/>
      <c r="D73" s="34"/>
      <c r="E73" s="34"/>
      <c r="F73" s="35"/>
      <c r="G73" s="35"/>
    </row>
    <row r="74" spans="2:7" x14ac:dyDescent="0.3">
      <c r="B74" s="36" t="s">
        <v>247</v>
      </c>
      <c r="C74" s="37"/>
      <c r="D74" s="37"/>
      <c r="E74" s="38" t="s">
        <v>211</v>
      </c>
      <c r="F74" s="39"/>
      <c r="G74" s="40">
        <v>0.40972222222222227</v>
      </c>
    </row>
    <row r="75" spans="2:7" x14ac:dyDescent="0.3">
      <c r="B75" s="41" t="s">
        <v>261</v>
      </c>
      <c r="C75" s="42" t="s">
        <v>262</v>
      </c>
      <c r="D75" s="42"/>
      <c r="E75" s="43" t="s">
        <v>263</v>
      </c>
      <c r="F75" s="44" t="s">
        <v>142</v>
      </c>
      <c r="G75" s="45" t="s">
        <v>143</v>
      </c>
    </row>
    <row r="76" spans="2:7" x14ac:dyDescent="0.3">
      <c r="B76" s="114">
        <v>1</v>
      </c>
      <c r="C76" s="115" t="s">
        <v>124</v>
      </c>
      <c r="D76" s="48">
        <v>1</v>
      </c>
      <c r="E76" s="66" t="s">
        <v>236</v>
      </c>
      <c r="F76" s="121" t="s">
        <v>284</v>
      </c>
      <c r="G76" s="114">
        <v>1</v>
      </c>
    </row>
    <row r="77" spans="2:7" x14ac:dyDescent="0.3">
      <c r="B77" s="114"/>
      <c r="C77" s="115"/>
      <c r="D77" s="48">
        <v>2</v>
      </c>
      <c r="E77" s="49" t="s">
        <v>215</v>
      </c>
      <c r="F77" s="114"/>
      <c r="G77" s="114"/>
    </row>
    <row r="78" spans="2:7" x14ac:dyDescent="0.3">
      <c r="B78" s="109">
        <v>2</v>
      </c>
      <c r="C78" s="109" t="s">
        <v>130</v>
      </c>
      <c r="D78" s="46">
        <v>1</v>
      </c>
      <c r="E78" s="47" t="s">
        <v>216</v>
      </c>
      <c r="F78" s="122" t="s">
        <v>285</v>
      </c>
      <c r="G78" s="109">
        <v>2</v>
      </c>
    </row>
    <row r="79" spans="2:7" x14ac:dyDescent="0.3">
      <c r="B79" s="109"/>
      <c r="C79" s="109"/>
      <c r="D79" s="46">
        <v>2</v>
      </c>
      <c r="E79" s="47" t="s">
        <v>234</v>
      </c>
      <c r="F79" s="109"/>
      <c r="G79" s="109"/>
    </row>
    <row r="80" spans="2:7" x14ac:dyDescent="0.3">
      <c r="B80" s="52"/>
      <c r="C80" s="52"/>
      <c r="D80" s="52"/>
      <c r="E80" s="52"/>
      <c r="F80" s="52"/>
      <c r="G80" s="52"/>
    </row>
    <row r="81" spans="2:7" x14ac:dyDescent="0.3">
      <c r="B81" s="33" t="s">
        <v>150</v>
      </c>
      <c r="C81" s="34"/>
      <c r="D81" s="34"/>
      <c r="E81" s="34"/>
      <c r="F81" s="35"/>
      <c r="G81" s="35"/>
    </row>
    <row r="82" spans="2:7" x14ac:dyDescent="0.3">
      <c r="B82" s="36" t="s">
        <v>134</v>
      </c>
      <c r="C82" s="37"/>
      <c r="D82" s="37"/>
      <c r="E82" s="38" t="s">
        <v>211</v>
      </c>
      <c r="F82" s="39"/>
      <c r="G82" s="40">
        <v>0.41666666666666669</v>
      </c>
    </row>
    <row r="83" spans="2:7" x14ac:dyDescent="0.3">
      <c r="B83" s="41" t="s">
        <v>261</v>
      </c>
      <c r="C83" s="42" t="s">
        <v>262</v>
      </c>
      <c r="D83" s="42"/>
      <c r="E83" s="43" t="s">
        <v>263</v>
      </c>
      <c r="F83" s="44" t="s">
        <v>142</v>
      </c>
      <c r="G83" s="45" t="s">
        <v>143</v>
      </c>
    </row>
    <row r="84" spans="2:7" x14ac:dyDescent="0.3">
      <c r="B84" s="109">
        <v>1</v>
      </c>
      <c r="C84" s="109" t="s">
        <v>136</v>
      </c>
      <c r="D84" s="46">
        <v>1</v>
      </c>
      <c r="E84" s="47" t="s">
        <v>219</v>
      </c>
      <c r="F84" s="122" t="s">
        <v>286</v>
      </c>
      <c r="G84" s="109">
        <v>1</v>
      </c>
    </row>
    <row r="85" spans="2:7" x14ac:dyDescent="0.3">
      <c r="B85" s="109"/>
      <c r="C85" s="109"/>
      <c r="D85" s="46">
        <v>2</v>
      </c>
      <c r="E85" s="47" t="s">
        <v>220</v>
      </c>
      <c r="F85" s="109"/>
      <c r="G85" s="109"/>
    </row>
    <row r="86" spans="2:7" x14ac:dyDescent="0.3">
      <c r="B86" s="109"/>
      <c r="C86" s="109"/>
      <c r="D86" s="46">
        <v>3</v>
      </c>
      <c r="E86" s="47" t="s">
        <v>221</v>
      </c>
      <c r="F86" s="109"/>
      <c r="G86" s="109"/>
    </row>
    <row r="87" spans="2:7" x14ac:dyDescent="0.3">
      <c r="B87" s="109"/>
      <c r="C87" s="109"/>
      <c r="D87" s="46">
        <v>4</v>
      </c>
      <c r="E87" s="47" t="s">
        <v>222</v>
      </c>
      <c r="F87" s="109"/>
      <c r="G87" s="109"/>
    </row>
    <row r="88" spans="2:7" x14ac:dyDescent="0.3">
      <c r="B88" s="114">
        <v>2</v>
      </c>
      <c r="C88" s="115" t="s">
        <v>123</v>
      </c>
      <c r="D88" s="59">
        <v>1</v>
      </c>
      <c r="E88" s="66" t="s">
        <v>241</v>
      </c>
      <c r="F88" s="121" t="s">
        <v>287</v>
      </c>
      <c r="G88" s="114">
        <v>2</v>
      </c>
    </row>
    <row r="89" spans="2:7" x14ac:dyDescent="0.3">
      <c r="B89" s="114"/>
      <c r="C89" s="115"/>
      <c r="D89" s="59">
        <v>2</v>
      </c>
      <c r="E89" s="69" t="s">
        <v>240</v>
      </c>
      <c r="F89" s="114"/>
      <c r="G89" s="114"/>
    </row>
    <row r="90" spans="2:7" x14ac:dyDescent="0.3">
      <c r="B90" s="114"/>
      <c r="C90" s="115"/>
      <c r="D90" s="48">
        <v>3</v>
      </c>
      <c r="E90" s="66" t="s">
        <v>244</v>
      </c>
      <c r="F90" s="114"/>
      <c r="G90" s="114"/>
    </row>
    <row r="91" spans="2:7" x14ac:dyDescent="0.3">
      <c r="B91" s="114"/>
      <c r="C91" s="115"/>
      <c r="D91" s="48">
        <v>4</v>
      </c>
      <c r="E91" s="66" t="s">
        <v>239</v>
      </c>
      <c r="F91" s="114"/>
      <c r="G91" s="114"/>
    </row>
    <row r="92" spans="2:7" x14ac:dyDescent="0.3">
      <c r="B92" s="51"/>
      <c r="C92" s="51"/>
      <c r="D92" s="51"/>
      <c r="E92" s="51"/>
      <c r="F92" s="51"/>
      <c r="G92" s="51"/>
    </row>
    <row r="93" spans="2:7" x14ac:dyDescent="0.3">
      <c r="B93" s="36" t="s">
        <v>138</v>
      </c>
      <c r="C93" s="37"/>
      <c r="D93" s="37"/>
      <c r="E93" s="38" t="s">
        <v>178</v>
      </c>
      <c r="F93" s="39"/>
      <c r="G93" s="70">
        <v>0.4236111111111111</v>
      </c>
    </row>
    <row r="94" spans="2:7" x14ac:dyDescent="0.3">
      <c r="B94" s="41" t="s">
        <v>261</v>
      </c>
      <c r="C94" s="42" t="s">
        <v>262</v>
      </c>
      <c r="D94" s="42"/>
      <c r="E94" s="43" t="s">
        <v>263</v>
      </c>
      <c r="F94" s="44"/>
      <c r="G94" s="45"/>
    </row>
    <row r="95" spans="2:7" x14ac:dyDescent="0.3">
      <c r="B95" s="114"/>
      <c r="C95" s="109" t="s">
        <v>123</v>
      </c>
      <c r="D95" s="48">
        <v>1</v>
      </c>
      <c r="E95" s="49" t="s">
        <v>200</v>
      </c>
      <c r="F95" s="110" t="s">
        <v>288</v>
      </c>
      <c r="G95" s="71"/>
    </row>
    <row r="96" spans="2:7" x14ac:dyDescent="0.3">
      <c r="B96" s="114"/>
      <c r="C96" s="109"/>
      <c r="D96" s="48">
        <v>2</v>
      </c>
      <c r="E96" s="72" t="s">
        <v>199</v>
      </c>
      <c r="F96" s="111"/>
      <c r="G96" s="71"/>
    </row>
    <row r="97" spans="2:7" x14ac:dyDescent="0.3">
      <c r="B97" s="51"/>
      <c r="C97" s="51"/>
      <c r="D97" s="51"/>
      <c r="E97" s="51"/>
      <c r="F97" s="51"/>
      <c r="G97" s="51"/>
    </row>
    <row r="98" spans="2:7" x14ac:dyDescent="0.3">
      <c r="B98" s="33" t="s">
        <v>151</v>
      </c>
      <c r="C98" s="34"/>
      <c r="D98" s="34"/>
      <c r="E98" s="34"/>
      <c r="F98" s="35"/>
      <c r="G98" s="35"/>
    </row>
    <row r="99" spans="2:7" x14ac:dyDescent="0.3">
      <c r="B99" s="36" t="s">
        <v>131</v>
      </c>
      <c r="C99" s="37"/>
      <c r="D99" s="37"/>
      <c r="E99" s="38" t="s">
        <v>211</v>
      </c>
      <c r="F99" s="39"/>
      <c r="G99" s="40">
        <v>0.4375</v>
      </c>
    </row>
    <row r="100" spans="2:7" x14ac:dyDescent="0.3">
      <c r="B100" s="41" t="s">
        <v>261</v>
      </c>
      <c r="C100" s="42" t="s">
        <v>262</v>
      </c>
      <c r="D100" s="42"/>
      <c r="E100" s="43" t="s">
        <v>263</v>
      </c>
      <c r="F100" s="44" t="s">
        <v>142</v>
      </c>
      <c r="G100" s="45" t="s">
        <v>143</v>
      </c>
    </row>
    <row r="101" spans="2:7" x14ac:dyDescent="0.3">
      <c r="B101" s="110">
        <v>2</v>
      </c>
      <c r="C101" s="112" t="s">
        <v>123</v>
      </c>
      <c r="D101" s="48">
        <v>1</v>
      </c>
      <c r="E101" s="66" t="s">
        <v>236</v>
      </c>
      <c r="F101" s="125" t="s">
        <v>289</v>
      </c>
      <c r="G101" s="110">
        <v>1</v>
      </c>
    </row>
    <row r="102" spans="2:7" x14ac:dyDescent="0.3">
      <c r="B102" s="123"/>
      <c r="C102" s="124"/>
      <c r="D102" s="48">
        <v>2</v>
      </c>
      <c r="E102" s="49" t="s">
        <v>238</v>
      </c>
      <c r="F102" s="123"/>
      <c r="G102" s="123"/>
    </row>
    <row r="103" spans="2:7" x14ac:dyDescent="0.3">
      <c r="B103" s="109">
        <v>1</v>
      </c>
      <c r="C103" s="106" t="s">
        <v>136</v>
      </c>
      <c r="D103" s="50">
        <v>1</v>
      </c>
      <c r="E103" s="47" t="s">
        <v>214</v>
      </c>
      <c r="F103" s="127" t="s">
        <v>290</v>
      </c>
      <c r="G103" s="106">
        <v>2</v>
      </c>
    </row>
    <row r="104" spans="2:7" x14ac:dyDescent="0.3">
      <c r="B104" s="109"/>
      <c r="C104" s="107"/>
      <c r="D104" s="73">
        <v>2</v>
      </c>
      <c r="E104" s="47" t="s">
        <v>224</v>
      </c>
      <c r="F104" s="107"/>
      <c r="G104" s="107"/>
    </row>
    <row r="105" spans="2:7" x14ac:dyDescent="0.3">
      <c r="B105" s="106">
        <v>3</v>
      </c>
      <c r="C105" s="106" t="s">
        <v>130</v>
      </c>
      <c r="D105" s="46">
        <v>1</v>
      </c>
      <c r="E105" s="47" t="s">
        <v>232</v>
      </c>
      <c r="F105" s="127" t="s">
        <v>291</v>
      </c>
      <c r="G105" s="106">
        <v>3</v>
      </c>
    </row>
    <row r="106" spans="2:7" x14ac:dyDescent="0.3">
      <c r="B106" s="128"/>
      <c r="C106" s="128"/>
      <c r="D106" s="46">
        <v>2</v>
      </c>
      <c r="E106" s="47" t="s">
        <v>233</v>
      </c>
      <c r="F106" s="128"/>
      <c r="G106" s="128"/>
    </row>
    <row r="107" spans="2:7" x14ac:dyDescent="0.3">
      <c r="B107" s="51"/>
      <c r="C107" s="51"/>
      <c r="D107" s="51"/>
      <c r="E107" s="51"/>
      <c r="F107" s="51"/>
      <c r="G107" s="51"/>
    </row>
    <row r="108" spans="2:7" x14ac:dyDescent="0.3">
      <c r="B108" s="36" t="s">
        <v>253</v>
      </c>
      <c r="C108" s="37"/>
      <c r="D108" s="37"/>
      <c r="E108" s="38" t="s">
        <v>178</v>
      </c>
      <c r="F108" s="39"/>
      <c r="G108" s="40">
        <v>0.44444444444444442</v>
      </c>
    </row>
    <row r="109" spans="2:7" x14ac:dyDescent="0.3">
      <c r="B109" s="41" t="s">
        <v>261</v>
      </c>
      <c r="C109" s="42" t="s">
        <v>262</v>
      </c>
      <c r="D109" s="42"/>
      <c r="E109" s="43" t="s">
        <v>263</v>
      </c>
      <c r="F109" s="44"/>
      <c r="G109" s="45"/>
    </row>
    <row r="110" spans="2:7" x14ac:dyDescent="0.3">
      <c r="B110" s="108"/>
      <c r="C110" s="115" t="s">
        <v>123</v>
      </c>
      <c r="D110" s="48">
        <v>1</v>
      </c>
      <c r="E110" s="49" t="s">
        <v>200</v>
      </c>
      <c r="F110" s="114" t="s">
        <v>292</v>
      </c>
      <c r="G110" s="126"/>
    </row>
    <row r="111" spans="2:7" x14ac:dyDescent="0.3">
      <c r="B111" s="108"/>
      <c r="C111" s="115"/>
      <c r="D111" s="48">
        <v>2</v>
      </c>
      <c r="E111" s="68" t="s">
        <v>201</v>
      </c>
      <c r="F111" s="114"/>
      <c r="G111" s="126"/>
    </row>
    <row r="112" spans="2:7" x14ac:dyDescent="0.3">
      <c r="B112" s="108"/>
      <c r="C112" s="115"/>
      <c r="D112" s="59">
        <v>3</v>
      </c>
      <c r="E112" s="47" t="s">
        <v>197</v>
      </c>
      <c r="F112" s="114"/>
      <c r="G112" s="126"/>
    </row>
    <row r="113" spans="2:7" x14ac:dyDescent="0.3">
      <c r="B113" s="108"/>
      <c r="C113" s="115"/>
      <c r="D113" s="59">
        <v>4</v>
      </c>
      <c r="E113" s="65" t="s">
        <v>126</v>
      </c>
      <c r="F113" s="114"/>
      <c r="G113" s="126"/>
    </row>
    <row r="114" spans="2:7" x14ac:dyDescent="0.3">
      <c r="B114" s="51"/>
      <c r="C114" s="51"/>
      <c r="D114" s="51"/>
      <c r="E114" s="51"/>
      <c r="F114" s="51"/>
      <c r="G114" s="51"/>
    </row>
    <row r="115" spans="2:7" x14ac:dyDescent="0.3">
      <c r="B115" s="33" t="s">
        <v>152</v>
      </c>
      <c r="C115" s="34"/>
      <c r="D115" s="34"/>
      <c r="E115" s="34"/>
      <c r="F115" s="35"/>
      <c r="G115" s="35"/>
    </row>
    <row r="116" spans="2:7" x14ac:dyDescent="0.3">
      <c r="B116" s="36" t="s">
        <v>138</v>
      </c>
      <c r="C116" s="37"/>
      <c r="D116" s="37"/>
      <c r="E116" s="38" t="s">
        <v>248</v>
      </c>
      <c r="F116" s="39"/>
      <c r="G116" s="40">
        <v>0.45833333333333331</v>
      </c>
    </row>
    <row r="117" spans="2:7" x14ac:dyDescent="0.3">
      <c r="B117" s="41" t="s">
        <v>261</v>
      </c>
      <c r="C117" s="42" t="s">
        <v>262</v>
      </c>
      <c r="D117" s="42"/>
      <c r="E117" s="43" t="s">
        <v>263</v>
      </c>
      <c r="F117" s="44" t="s">
        <v>142</v>
      </c>
      <c r="G117" s="45" t="s">
        <v>143</v>
      </c>
    </row>
    <row r="118" spans="2:7" x14ac:dyDescent="0.3">
      <c r="B118" s="109">
        <v>2</v>
      </c>
      <c r="C118" s="109" t="s">
        <v>136</v>
      </c>
      <c r="D118" s="46">
        <v>1</v>
      </c>
      <c r="E118" s="47" t="s">
        <v>160</v>
      </c>
      <c r="F118" s="109" t="s">
        <v>293</v>
      </c>
      <c r="G118" s="114">
        <v>1</v>
      </c>
    </row>
    <row r="119" spans="2:7" x14ac:dyDescent="0.3">
      <c r="B119" s="109"/>
      <c r="C119" s="109"/>
      <c r="D119" s="46">
        <v>2</v>
      </c>
      <c r="E119" s="47" t="s">
        <v>158</v>
      </c>
      <c r="F119" s="109"/>
      <c r="G119" s="114"/>
    </row>
    <row r="120" spans="2:7" x14ac:dyDescent="0.3">
      <c r="B120" s="109">
        <v>1</v>
      </c>
      <c r="C120" s="109" t="s">
        <v>129</v>
      </c>
      <c r="D120" s="46">
        <v>1</v>
      </c>
      <c r="E120" s="47" t="s">
        <v>184</v>
      </c>
      <c r="F120" s="109" t="s">
        <v>294</v>
      </c>
      <c r="G120" s="114">
        <v>2</v>
      </c>
    </row>
    <row r="121" spans="2:7" x14ac:dyDescent="0.3">
      <c r="B121" s="109"/>
      <c r="C121" s="109"/>
      <c r="D121" s="46">
        <v>2</v>
      </c>
      <c r="E121" s="47" t="s">
        <v>185</v>
      </c>
      <c r="F121" s="109"/>
      <c r="G121" s="114"/>
    </row>
    <row r="122" spans="2:7" x14ac:dyDescent="0.3">
      <c r="B122" s="52"/>
      <c r="C122" s="52"/>
      <c r="D122" s="52"/>
      <c r="E122" s="52"/>
      <c r="F122" s="52"/>
      <c r="G122" s="52"/>
    </row>
    <row r="123" spans="2:7" x14ac:dyDescent="0.3">
      <c r="B123" s="33" t="s">
        <v>153</v>
      </c>
      <c r="C123" s="34"/>
      <c r="D123" s="34"/>
      <c r="E123" s="34"/>
      <c r="F123" s="35"/>
      <c r="G123" s="35"/>
    </row>
    <row r="124" spans="2:7" x14ac:dyDescent="0.3">
      <c r="B124" s="36" t="s">
        <v>249</v>
      </c>
      <c r="C124" s="37"/>
      <c r="D124" s="37"/>
      <c r="E124" s="38" t="s">
        <v>211</v>
      </c>
      <c r="F124" s="39"/>
      <c r="G124" s="40">
        <v>0.46527777777777773</v>
      </c>
    </row>
    <row r="125" spans="2:7" x14ac:dyDescent="0.3">
      <c r="B125" s="41" t="s">
        <v>261</v>
      </c>
      <c r="C125" s="42" t="s">
        <v>262</v>
      </c>
      <c r="D125" s="42"/>
      <c r="E125" s="43" t="s">
        <v>263</v>
      </c>
      <c r="F125" s="44" t="s">
        <v>142</v>
      </c>
      <c r="G125" s="45" t="s">
        <v>143</v>
      </c>
    </row>
    <row r="126" spans="2:7" x14ac:dyDescent="0.3">
      <c r="B126" s="114">
        <v>1</v>
      </c>
      <c r="C126" s="115" t="s">
        <v>123</v>
      </c>
      <c r="D126" s="59">
        <v>1</v>
      </c>
      <c r="E126" s="60" t="s">
        <v>237</v>
      </c>
      <c r="F126" s="121" t="s">
        <v>295</v>
      </c>
      <c r="G126" s="109">
        <v>1</v>
      </c>
    </row>
    <row r="127" spans="2:7" x14ac:dyDescent="0.3">
      <c r="B127" s="114"/>
      <c r="C127" s="115"/>
      <c r="D127" s="48">
        <v>2</v>
      </c>
      <c r="E127" s="66" t="s">
        <v>241</v>
      </c>
      <c r="F127" s="114"/>
      <c r="G127" s="109"/>
    </row>
    <row r="128" spans="2:7" x14ac:dyDescent="0.3">
      <c r="B128" s="114"/>
      <c r="C128" s="115"/>
      <c r="D128" s="48">
        <v>3</v>
      </c>
      <c r="E128" s="65" t="s">
        <v>243</v>
      </c>
      <c r="F128" s="114"/>
      <c r="G128" s="109"/>
    </row>
    <row r="129" spans="2:7" x14ac:dyDescent="0.3">
      <c r="B129" s="114"/>
      <c r="C129" s="115"/>
      <c r="D129" s="59">
        <v>4</v>
      </c>
      <c r="E129" s="49" t="s">
        <v>215</v>
      </c>
      <c r="F129" s="114"/>
      <c r="G129" s="109"/>
    </row>
    <row r="130" spans="2:7" x14ac:dyDescent="0.3">
      <c r="B130" s="109">
        <v>2</v>
      </c>
      <c r="C130" s="109" t="s">
        <v>136</v>
      </c>
      <c r="D130" s="46">
        <v>1</v>
      </c>
      <c r="E130" s="47" t="s">
        <v>223</v>
      </c>
      <c r="F130" s="122" t="s">
        <v>296</v>
      </c>
      <c r="G130" s="109">
        <v>2</v>
      </c>
    </row>
    <row r="131" spans="2:7" x14ac:dyDescent="0.3">
      <c r="B131" s="109"/>
      <c r="C131" s="109"/>
      <c r="D131" s="46">
        <v>2</v>
      </c>
      <c r="E131" s="47" t="s">
        <v>225</v>
      </c>
      <c r="F131" s="109"/>
      <c r="G131" s="109"/>
    </row>
    <row r="132" spans="2:7" x14ac:dyDescent="0.3">
      <c r="B132" s="109"/>
      <c r="C132" s="109"/>
      <c r="D132" s="46">
        <v>3</v>
      </c>
      <c r="E132" s="47" t="s">
        <v>226</v>
      </c>
      <c r="F132" s="109"/>
      <c r="G132" s="109"/>
    </row>
    <row r="133" spans="2:7" x14ac:dyDescent="0.3">
      <c r="B133" s="109"/>
      <c r="C133" s="109"/>
      <c r="D133" s="46">
        <v>4</v>
      </c>
      <c r="E133" s="47" t="s">
        <v>227</v>
      </c>
      <c r="F133" s="109"/>
      <c r="G133" s="109"/>
    </row>
    <row r="134" spans="2:7" x14ac:dyDescent="0.3">
      <c r="B134" s="51"/>
      <c r="C134" s="51"/>
      <c r="D134" s="51"/>
      <c r="E134" s="51"/>
      <c r="F134" s="51"/>
      <c r="G134" s="51"/>
    </row>
    <row r="135" spans="2:7" x14ac:dyDescent="0.3">
      <c r="B135" s="33" t="s">
        <v>154</v>
      </c>
      <c r="C135" s="34"/>
      <c r="D135" s="34"/>
      <c r="E135" s="34"/>
      <c r="F135" s="35"/>
      <c r="G135" s="35"/>
    </row>
    <row r="136" spans="2:7" x14ac:dyDescent="0.3">
      <c r="B136" s="36" t="s">
        <v>140</v>
      </c>
      <c r="C136" s="37"/>
      <c r="D136" s="37"/>
      <c r="E136" s="38" t="s">
        <v>211</v>
      </c>
      <c r="F136" s="39"/>
      <c r="G136" s="40">
        <v>0.47222222222222227</v>
      </c>
    </row>
    <row r="137" spans="2:7" x14ac:dyDescent="0.3">
      <c r="B137" s="41" t="s">
        <v>261</v>
      </c>
      <c r="C137" s="42" t="s">
        <v>262</v>
      </c>
      <c r="D137" s="42"/>
      <c r="E137" s="43" t="s">
        <v>263</v>
      </c>
      <c r="F137" s="44" t="s">
        <v>142</v>
      </c>
      <c r="G137" s="45" t="s">
        <v>143</v>
      </c>
    </row>
    <row r="138" spans="2:7" x14ac:dyDescent="0.3">
      <c r="B138" s="114">
        <v>1</v>
      </c>
      <c r="C138" s="115" t="s">
        <v>123</v>
      </c>
      <c r="D138" s="59">
        <v>1</v>
      </c>
      <c r="E138" s="55" t="s">
        <v>212</v>
      </c>
      <c r="F138" s="121" t="s">
        <v>297</v>
      </c>
      <c r="G138" s="115">
        <v>1</v>
      </c>
    </row>
    <row r="139" spans="2:7" x14ac:dyDescent="0.3">
      <c r="B139" s="114"/>
      <c r="C139" s="115"/>
      <c r="D139" s="59">
        <v>2</v>
      </c>
      <c r="E139" s="49" t="s">
        <v>238</v>
      </c>
      <c r="F139" s="114"/>
      <c r="G139" s="115"/>
    </row>
    <row r="140" spans="2:7" x14ac:dyDescent="0.3">
      <c r="B140" s="114"/>
      <c r="C140" s="115"/>
      <c r="D140" s="48">
        <v>3</v>
      </c>
      <c r="E140" s="66" t="s">
        <v>244</v>
      </c>
      <c r="F140" s="114"/>
      <c r="G140" s="115"/>
    </row>
    <row r="141" spans="2:7" x14ac:dyDescent="0.3">
      <c r="B141" s="114"/>
      <c r="C141" s="115"/>
      <c r="D141" s="48">
        <v>4</v>
      </c>
      <c r="E141" s="66" t="s">
        <v>239</v>
      </c>
      <c r="F141" s="114"/>
      <c r="G141" s="115"/>
    </row>
    <row r="142" spans="2:7" x14ac:dyDescent="0.3">
      <c r="B142" s="109">
        <v>2</v>
      </c>
      <c r="C142" s="109" t="s">
        <v>136</v>
      </c>
      <c r="D142" s="46">
        <v>1</v>
      </c>
      <c r="E142" s="47" t="s">
        <v>224</v>
      </c>
      <c r="F142" s="122" t="s">
        <v>298</v>
      </c>
      <c r="G142" s="109">
        <v>2</v>
      </c>
    </row>
    <row r="143" spans="2:7" x14ac:dyDescent="0.3">
      <c r="B143" s="109"/>
      <c r="C143" s="109"/>
      <c r="D143" s="46">
        <v>2</v>
      </c>
      <c r="E143" s="47" t="s">
        <v>299</v>
      </c>
      <c r="F143" s="109"/>
      <c r="G143" s="109"/>
    </row>
    <row r="144" spans="2:7" x14ac:dyDescent="0.3">
      <c r="B144" s="109"/>
      <c r="C144" s="109"/>
      <c r="D144" s="46">
        <v>3</v>
      </c>
      <c r="E144" s="47" t="s">
        <v>220</v>
      </c>
      <c r="F144" s="109"/>
      <c r="G144" s="109"/>
    </row>
    <row r="145" spans="2:7" x14ac:dyDescent="0.3">
      <c r="B145" s="109"/>
      <c r="C145" s="109"/>
      <c r="D145" s="46">
        <v>4</v>
      </c>
      <c r="E145" s="47" t="s">
        <v>221</v>
      </c>
      <c r="F145" s="109"/>
      <c r="G145" s="109"/>
    </row>
    <row r="146" spans="2:7" x14ac:dyDescent="0.3">
      <c r="B146" s="51"/>
      <c r="C146" s="51"/>
      <c r="D146" s="51"/>
      <c r="E146" s="51"/>
      <c r="F146" s="51"/>
      <c r="G146" s="51"/>
    </row>
    <row r="147" spans="2:7" x14ac:dyDescent="0.3">
      <c r="B147" s="33" t="s">
        <v>155</v>
      </c>
      <c r="C147" s="34"/>
      <c r="D147" s="34"/>
      <c r="E147" s="34"/>
      <c r="F147" s="35"/>
      <c r="G147" s="35"/>
    </row>
    <row r="148" spans="2:7" x14ac:dyDescent="0.3">
      <c r="B148" s="36" t="s">
        <v>131</v>
      </c>
      <c r="C148" s="37"/>
      <c r="D148" s="37"/>
      <c r="E148" s="38" t="s">
        <v>246</v>
      </c>
      <c r="F148" s="39"/>
      <c r="G148" s="40">
        <v>0.47916666666666669</v>
      </c>
    </row>
    <row r="149" spans="2:7" x14ac:dyDescent="0.3">
      <c r="B149" s="41" t="s">
        <v>261</v>
      </c>
      <c r="C149" s="42" t="s">
        <v>262</v>
      </c>
      <c r="D149" s="42"/>
      <c r="E149" s="43" t="s">
        <v>263</v>
      </c>
      <c r="F149" s="44" t="s">
        <v>142</v>
      </c>
      <c r="G149" s="45" t="s">
        <v>143</v>
      </c>
    </row>
    <row r="150" spans="2:7" x14ac:dyDescent="0.3">
      <c r="B150" s="114">
        <v>3</v>
      </c>
      <c r="C150" s="115" t="s">
        <v>125</v>
      </c>
      <c r="D150" s="48">
        <v>1</v>
      </c>
      <c r="E150" s="47" t="s">
        <v>258</v>
      </c>
      <c r="F150" s="114" t="s">
        <v>300</v>
      </c>
      <c r="G150" s="129">
        <v>1</v>
      </c>
    </row>
    <row r="151" spans="2:7" x14ac:dyDescent="0.3">
      <c r="B151" s="114"/>
      <c r="C151" s="115"/>
      <c r="D151" s="48">
        <v>2</v>
      </c>
      <c r="E151" s="64" t="s">
        <v>198</v>
      </c>
      <c r="F151" s="114"/>
      <c r="G151" s="129"/>
    </row>
    <row r="152" spans="2:7" x14ac:dyDescent="0.3">
      <c r="B152" s="114">
        <v>2</v>
      </c>
      <c r="C152" s="115" t="s">
        <v>194</v>
      </c>
      <c r="D152" s="48">
        <v>1</v>
      </c>
      <c r="E152" s="69" t="s">
        <v>195</v>
      </c>
      <c r="F152" s="114" t="s">
        <v>301</v>
      </c>
      <c r="G152" s="129">
        <v>2</v>
      </c>
    </row>
    <row r="153" spans="2:7" x14ac:dyDescent="0.3">
      <c r="B153" s="114"/>
      <c r="C153" s="115"/>
      <c r="D153" s="48">
        <v>2</v>
      </c>
      <c r="E153" s="49" t="s">
        <v>196</v>
      </c>
      <c r="F153" s="114"/>
      <c r="G153" s="129"/>
    </row>
    <row r="154" spans="2:7" x14ac:dyDescent="0.3">
      <c r="B154" s="109">
        <v>1</v>
      </c>
      <c r="C154" s="109" t="s">
        <v>129</v>
      </c>
      <c r="D154" s="46">
        <v>1</v>
      </c>
      <c r="E154" s="47" t="s">
        <v>187</v>
      </c>
      <c r="F154" s="109" t="s">
        <v>299</v>
      </c>
      <c r="G154" s="115">
        <v>3</v>
      </c>
    </row>
    <row r="155" spans="2:7" x14ac:dyDescent="0.3">
      <c r="B155" s="109"/>
      <c r="C155" s="109"/>
      <c r="D155" s="46">
        <v>2</v>
      </c>
      <c r="E155" s="47" t="s">
        <v>188</v>
      </c>
      <c r="F155" s="109"/>
      <c r="G155" s="115"/>
    </row>
    <row r="156" spans="2:7" x14ac:dyDescent="0.3">
      <c r="B156" s="109">
        <v>4</v>
      </c>
      <c r="C156" s="109" t="s">
        <v>175</v>
      </c>
      <c r="D156" s="46">
        <v>1</v>
      </c>
      <c r="E156" s="47" t="s">
        <v>176</v>
      </c>
      <c r="F156" s="109" t="s">
        <v>302</v>
      </c>
      <c r="G156" s="109">
        <v>4</v>
      </c>
    </row>
    <row r="157" spans="2:7" x14ac:dyDescent="0.3">
      <c r="B157" s="109"/>
      <c r="C157" s="109"/>
      <c r="D157" s="46">
        <v>2</v>
      </c>
      <c r="E157" s="47" t="s">
        <v>177</v>
      </c>
      <c r="F157" s="109"/>
      <c r="G157" s="109"/>
    </row>
    <row r="158" spans="2:7" x14ac:dyDescent="0.3">
      <c r="B158" s="51"/>
      <c r="C158" s="51"/>
      <c r="D158" s="51"/>
      <c r="E158" s="51"/>
      <c r="F158" s="51"/>
      <c r="G158" s="51"/>
    </row>
    <row r="159" spans="2:7" x14ac:dyDescent="0.3">
      <c r="B159" s="33" t="s">
        <v>250</v>
      </c>
      <c r="C159" s="34"/>
      <c r="D159" s="34"/>
      <c r="E159" s="34"/>
      <c r="F159" s="35"/>
      <c r="G159" s="35"/>
    </row>
    <row r="160" spans="2:7" x14ac:dyDescent="0.3">
      <c r="B160" s="36" t="s">
        <v>134</v>
      </c>
      <c r="C160" s="37"/>
      <c r="D160" s="37"/>
      <c r="E160" s="38" t="s">
        <v>248</v>
      </c>
      <c r="F160" s="39"/>
      <c r="G160" s="40">
        <v>0.49305555555555558</v>
      </c>
    </row>
    <row r="161" spans="2:7" x14ac:dyDescent="0.3">
      <c r="B161" s="41" t="s">
        <v>261</v>
      </c>
      <c r="C161" s="42" t="s">
        <v>262</v>
      </c>
      <c r="D161" s="42"/>
      <c r="E161" s="43" t="s">
        <v>263</v>
      </c>
      <c r="F161" s="44" t="s">
        <v>142</v>
      </c>
      <c r="G161" s="45" t="s">
        <v>143</v>
      </c>
    </row>
    <row r="162" spans="2:7" x14ac:dyDescent="0.3">
      <c r="B162" s="109">
        <v>2</v>
      </c>
      <c r="C162" s="109" t="s">
        <v>136</v>
      </c>
      <c r="D162" s="46">
        <v>1</v>
      </c>
      <c r="E162" s="47" t="s">
        <v>161</v>
      </c>
      <c r="F162" s="109" t="s">
        <v>303</v>
      </c>
      <c r="G162" s="130">
        <v>1</v>
      </c>
    </row>
    <row r="163" spans="2:7" x14ac:dyDescent="0.3">
      <c r="B163" s="109"/>
      <c r="C163" s="109"/>
      <c r="D163" s="46">
        <v>2</v>
      </c>
      <c r="E163" s="47" t="s">
        <v>162</v>
      </c>
      <c r="F163" s="109"/>
      <c r="G163" s="130"/>
    </row>
    <row r="164" spans="2:7" x14ac:dyDescent="0.3">
      <c r="B164" s="109"/>
      <c r="C164" s="109"/>
      <c r="D164" s="46">
        <v>3</v>
      </c>
      <c r="E164" s="47" t="s">
        <v>139</v>
      </c>
      <c r="F164" s="109"/>
      <c r="G164" s="130"/>
    </row>
    <row r="165" spans="2:7" x14ac:dyDescent="0.3">
      <c r="B165" s="109"/>
      <c r="C165" s="109"/>
      <c r="D165" s="46">
        <v>4</v>
      </c>
      <c r="E165" s="47" t="s">
        <v>163</v>
      </c>
      <c r="F165" s="109"/>
      <c r="G165" s="130"/>
    </row>
    <row r="166" spans="2:7" x14ac:dyDescent="0.3">
      <c r="B166" s="109">
        <v>1</v>
      </c>
      <c r="C166" s="109" t="s">
        <v>130</v>
      </c>
      <c r="D166" s="46">
        <v>1</v>
      </c>
      <c r="E166" s="47" t="s">
        <v>166</v>
      </c>
      <c r="F166" s="109" t="s">
        <v>304</v>
      </c>
      <c r="G166" s="115">
        <v>2</v>
      </c>
    </row>
    <row r="167" spans="2:7" x14ac:dyDescent="0.3">
      <c r="B167" s="109"/>
      <c r="C167" s="109"/>
      <c r="D167" s="46">
        <v>2</v>
      </c>
      <c r="E167" s="30" t="s">
        <v>259</v>
      </c>
      <c r="F167" s="109"/>
      <c r="G167" s="115"/>
    </row>
    <row r="168" spans="2:7" x14ac:dyDescent="0.3">
      <c r="B168" s="109"/>
      <c r="C168" s="109"/>
      <c r="D168" s="46">
        <v>3</v>
      </c>
      <c r="E168" s="47" t="s">
        <v>167</v>
      </c>
      <c r="F168" s="109"/>
      <c r="G168" s="115"/>
    </row>
    <row r="169" spans="2:7" x14ac:dyDescent="0.3">
      <c r="B169" s="109"/>
      <c r="C169" s="109"/>
      <c r="D169" s="46">
        <v>4</v>
      </c>
      <c r="E169" s="47" t="s">
        <v>168</v>
      </c>
      <c r="F169" s="109"/>
      <c r="G169" s="115"/>
    </row>
    <row r="170" spans="2:7" x14ac:dyDescent="0.3">
      <c r="B170" s="114">
        <v>4</v>
      </c>
      <c r="C170" s="115" t="s">
        <v>123</v>
      </c>
      <c r="D170" s="48">
        <v>1</v>
      </c>
      <c r="E170" s="47" t="s">
        <v>205</v>
      </c>
      <c r="F170" s="109" t="s">
        <v>305</v>
      </c>
      <c r="G170" s="114">
        <v>3</v>
      </c>
    </row>
    <row r="171" spans="2:7" x14ac:dyDescent="0.3">
      <c r="B171" s="114"/>
      <c r="C171" s="115"/>
      <c r="D171" s="59">
        <v>2</v>
      </c>
      <c r="E171" s="47" t="s">
        <v>207</v>
      </c>
      <c r="F171" s="109"/>
      <c r="G171" s="114"/>
    </row>
    <row r="172" spans="2:7" x14ac:dyDescent="0.3">
      <c r="B172" s="114"/>
      <c r="C172" s="115"/>
      <c r="D172" s="59">
        <v>3</v>
      </c>
      <c r="E172" s="47" t="s">
        <v>206</v>
      </c>
      <c r="F172" s="109"/>
      <c r="G172" s="114"/>
    </row>
    <row r="173" spans="2:7" x14ac:dyDescent="0.3">
      <c r="B173" s="114"/>
      <c r="C173" s="115"/>
      <c r="D173" s="48">
        <v>4</v>
      </c>
      <c r="E173" s="47" t="s">
        <v>204</v>
      </c>
      <c r="F173" s="109"/>
      <c r="G173" s="114"/>
    </row>
    <row r="174" spans="2:7" x14ac:dyDescent="0.3">
      <c r="B174" s="109">
        <v>3</v>
      </c>
      <c r="C174" s="109" t="s">
        <v>175</v>
      </c>
      <c r="D174" s="46">
        <v>1</v>
      </c>
      <c r="E174" s="30" t="s">
        <v>180</v>
      </c>
      <c r="F174" s="109" t="s">
        <v>306</v>
      </c>
      <c r="G174" s="130">
        <v>4</v>
      </c>
    </row>
    <row r="175" spans="2:7" x14ac:dyDescent="0.3">
      <c r="B175" s="109"/>
      <c r="C175" s="109"/>
      <c r="D175" s="46">
        <v>2</v>
      </c>
      <c r="E175" s="30" t="s">
        <v>179</v>
      </c>
      <c r="F175" s="109"/>
      <c r="G175" s="130"/>
    </row>
    <row r="176" spans="2:7" x14ac:dyDescent="0.3">
      <c r="B176" s="109"/>
      <c r="C176" s="109"/>
      <c r="D176" s="46">
        <v>3</v>
      </c>
      <c r="E176" s="30" t="s">
        <v>181</v>
      </c>
      <c r="F176" s="109"/>
      <c r="G176" s="130"/>
    </row>
    <row r="177" spans="2:7" x14ac:dyDescent="0.3">
      <c r="B177" s="109"/>
      <c r="C177" s="109"/>
      <c r="D177" s="46">
        <v>4</v>
      </c>
      <c r="E177" s="30" t="s">
        <v>182</v>
      </c>
      <c r="F177" s="109"/>
      <c r="G177" s="130"/>
    </row>
    <row r="178" spans="2:7" x14ac:dyDescent="0.3">
      <c r="B178" s="74"/>
      <c r="C178" s="75"/>
      <c r="D178" s="75"/>
      <c r="E178" s="51"/>
      <c r="F178" s="51"/>
      <c r="G178" s="76"/>
    </row>
    <row r="179" spans="2:7" x14ac:dyDescent="0.3">
      <c r="B179" s="36" t="s">
        <v>138</v>
      </c>
      <c r="C179" s="37"/>
      <c r="D179" s="37"/>
      <c r="E179" s="38" t="s">
        <v>156</v>
      </c>
      <c r="F179" s="39"/>
      <c r="G179" s="77">
        <v>0.5</v>
      </c>
    </row>
    <row r="180" spans="2:7" x14ac:dyDescent="0.3">
      <c r="B180" s="41" t="s">
        <v>261</v>
      </c>
      <c r="C180" s="42" t="s">
        <v>262</v>
      </c>
      <c r="D180" s="42"/>
      <c r="E180" s="43" t="s">
        <v>263</v>
      </c>
      <c r="F180" s="44"/>
      <c r="G180" s="45"/>
    </row>
    <row r="181" spans="2:7" x14ac:dyDescent="0.3">
      <c r="B181" s="132"/>
      <c r="C181" s="106" t="s">
        <v>123</v>
      </c>
      <c r="D181" s="48">
        <v>1</v>
      </c>
      <c r="E181" s="60" t="s">
        <v>237</v>
      </c>
      <c r="F181" s="110"/>
      <c r="G181" s="134"/>
    </row>
    <row r="182" spans="2:7" x14ac:dyDescent="0.3">
      <c r="B182" s="133"/>
      <c r="C182" s="128"/>
      <c r="D182" s="48">
        <v>2</v>
      </c>
      <c r="E182" s="49" t="s">
        <v>215</v>
      </c>
      <c r="F182" s="111"/>
      <c r="G182" s="135"/>
    </row>
    <row r="183" spans="2:7" x14ac:dyDescent="0.3">
      <c r="B183" s="74"/>
      <c r="C183" s="75"/>
      <c r="D183" s="75"/>
      <c r="E183" s="51"/>
      <c r="F183" s="51"/>
      <c r="G183" s="76"/>
    </row>
    <row r="184" spans="2:7" x14ac:dyDescent="0.3">
      <c r="B184" s="33" t="s">
        <v>251</v>
      </c>
      <c r="C184" s="75"/>
      <c r="D184" s="75"/>
      <c r="E184" s="78"/>
      <c r="F184" s="74"/>
      <c r="G184" s="29"/>
    </row>
    <row r="185" spans="2:7" x14ac:dyDescent="0.3">
      <c r="B185" s="36" t="s">
        <v>157</v>
      </c>
      <c r="C185" s="37"/>
      <c r="D185" s="37"/>
      <c r="E185" s="38" t="s">
        <v>252</v>
      </c>
      <c r="F185" s="39"/>
      <c r="G185" s="40">
        <v>0.50694444444444442</v>
      </c>
    </row>
    <row r="186" spans="2:7" x14ac:dyDescent="0.3">
      <c r="B186" s="41" t="s">
        <v>261</v>
      </c>
      <c r="C186" s="42" t="s">
        <v>262</v>
      </c>
      <c r="D186" s="42"/>
      <c r="E186" s="43" t="s">
        <v>263</v>
      </c>
      <c r="F186" s="44" t="s">
        <v>142</v>
      </c>
      <c r="G186" s="45" t="s">
        <v>143</v>
      </c>
    </row>
    <row r="187" spans="2:7" x14ac:dyDescent="0.3">
      <c r="B187" s="109">
        <v>1</v>
      </c>
      <c r="C187" s="115" t="s">
        <v>123</v>
      </c>
      <c r="D187" s="48">
        <v>1</v>
      </c>
      <c r="E187" s="69" t="s">
        <v>242</v>
      </c>
      <c r="F187" s="121" t="s">
        <v>307</v>
      </c>
      <c r="G187" s="131">
        <v>1</v>
      </c>
    </row>
    <row r="188" spans="2:7" x14ac:dyDescent="0.3">
      <c r="B188" s="109"/>
      <c r="C188" s="115"/>
      <c r="D188" s="48">
        <v>2</v>
      </c>
      <c r="E188" s="49" t="s">
        <v>245</v>
      </c>
      <c r="F188" s="114"/>
      <c r="G188" s="131"/>
    </row>
    <row r="189" spans="2:7" x14ac:dyDescent="0.3">
      <c r="B189" s="109"/>
      <c r="C189" s="115"/>
      <c r="D189" s="48">
        <v>3</v>
      </c>
      <c r="E189" s="66" t="s">
        <v>241</v>
      </c>
      <c r="F189" s="114"/>
      <c r="G189" s="131"/>
    </row>
    <row r="190" spans="2:7" x14ac:dyDescent="0.3">
      <c r="B190" s="109"/>
      <c r="C190" s="115"/>
      <c r="D190" s="48">
        <v>4</v>
      </c>
      <c r="E190" s="69" t="s">
        <v>240</v>
      </c>
      <c r="F190" s="114"/>
      <c r="G190" s="131"/>
    </row>
    <row r="191" spans="2:7" x14ac:dyDescent="0.3">
      <c r="B191" s="109"/>
      <c r="C191" s="115"/>
      <c r="D191" s="48">
        <v>5</v>
      </c>
      <c r="E191" s="49" t="s">
        <v>238</v>
      </c>
      <c r="F191" s="114"/>
      <c r="G191" s="131"/>
    </row>
    <row r="192" spans="2:7" x14ac:dyDescent="0.3">
      <c r="B192" s="109"/>
      <c r="C192" s="115"/>
      <c r="D192" s="48">
        <v>6</v>
      </c>
      <c r="E192" s="66" t="s">
        <v>239</v>
      </c>
      <c r="F192" s="114"/>
      <c r="G192" s="131"/>
    </row>
    <row r="193" spans="2:7" x14ac:dyDescent="0.3">
      <c r="B193" s="109"/>
      <c r="C193" s="115"/>
      <c r="D193" s="48">
        <v>7</v>
      </c>
      <c r="E193" s="66" t="s">
        <v>244</v>
      </c>
      <c r="F193" s="114"/>
      <c r="G193" s="131"/>
    </row>
    <row r="194" spans="2:7" x14ac:dyDescent="0.3">
      <c r="B194" s="109"/>
      <c r="C194" s="115"/>
      <c r="D194" s="48">
        <v>8</v>
      </c>
      <c r="E194" s="66" t="s">
        <v>236</v>
      </c>
      <c r="F194" s="114"/>
      <c r="G194" s="131"/>
    </row>
    <row r="195" spans="2:7" x14ac:dyDescent="0.3">
      <c r="B195" s="109"/>
      <c r="C195" s="115"/>
      <c r="D195" s="48" t="s">
        <v>202</v>
      </c>
      <c r="E195" s="55" t="s">
        <v>203</v>
      </c>
      <c r="F195" s="114"/>
      <c r="G195" s="131"/>
    </row>
    <row r="196" spans="2:7" x14ac:dyDescent="0.3">
      <c r="B196" s="109">
        <v>2</v>
      </c>
      <c r="C196" s="109" t="s">
        <v>136</v>
      </c>
      <c r="D196" s="59">
        <v>1</v>
      </c>
      <c r="E196" s="47" t="s">
        <v>224</v>
      </c>
      <c r="F196" s="122" t="s">
        <v>308</v>
      </c>
      <c r="G196" s="109">
        <v>2</v>
      </c>
    </row>
    <row r="197" spans="2:7" x14ac:dyDescent="0.3">
      <c r="B197" s="109"/>
      <c r="C197" s="109"/>
      <c r="D197" s="59">
        <v>2</v>
      </c>
      <c r="E197" s="47" t="s">
        <v>214</v>
      </c>
      <c r="F197" s="109"/>
      <c r="G197" s="109"/>
    </row>
    <row r="198" spans="2:7" x14ac:dyDescent="0.3">
      <c r="B198" s="109"/>
      <c r="C198" s="109"/>
      <c r="D198" s="59">
        <v>3</v>
      </c>
      <c r="E198" s="47" t="s">
        <v>220</v>
      </c>
      <c r="F198" s="109"/>
      <c r="G198" s="109"/>
    </row>
    <row r="199" spans="2:7" x14ac:dyDescent="0.3">
      <c r="B199" s="109"/>
      <c r="C199" s="109"/>
      <c r="D199" s="59">
        <v>4</v>
      </c>
      <c r="E199" s="47" t="s">
        <v>221</v>
      </c>
      <c r="F199" s="109"/>
      <c r="G199" s="109"/>
    </row>
    <row r="200" spans="2:7" x14ac:dyDescent="0.3">
      <c r="B200" s="109"/>
      <c r="C200" s="109"/>
      <c r="D200" s="59">
        <v>5</v>
      </c>
      <c r="E200" s="47" t="s">
        <v>213</v>
      </c>
      <c r="F200" s="109"/>
      <c r="G200" s="109"/>
    </row>
    <row r="201" spans="2:7" x14ac:dyDescent="0.3">
      <c r="B201" s="109"/>
      <c r="C201" s="109"/>
      <c r="D201" s="59">
        <v>6</v>
      </c>
      <c r="E201" s="47" t="s">
        <v>219</v>
      </c>
      <c r="F201" s="109"/>
      <c r="G201" s="109"/>
    </row>
    <row r="202" spans="2:7" x14ac:dyDescent="0.3">
      <c r="B202" s="109"/>
      <c r="C202" s="109"/>
      <c r="D202" s="59">
        <v>7</v>
      </c>
      <c r="E202" s="47" t="s">
        <v>222</v>
      </c>
      <c r="F202" s="109"/>
      <c r="G202" s="109"/>
    </row>
    <row r="203" spans="2:7" x14ac:dyDescent="0.3">
      <c r="B203" s="109"/>
      <c r="C203" s="109"/>
      <c r="D203" s="59">
        <v>8</v>
      </c>
      <c r="E203" s="47" t="s">
        <v>217</v>
      </c>
      <c r="F203" s="109"/>
      <c r="G203" s="109"/>
    </row>
    <row r="204" spans="2:7" x14ac:dyDescent="0.3">
      <c r="B204" s="109"/>
      <c r="C204" s="109"/>
      <c r="D204" s="59" t="s">
        <v>41</v>
      </c>
      <c r="E204" s="47" t="s">
        <v>158</v>
      </c>
      <c r="F204" s="109"/>
      <c r="G204" s="109"/>
    </row>
    <row r="205" spans="2:7" x14ac:dyDescent="0.3">
      <c r="B205" s="51"/>
      <c r="C205" s="51"/>
      <c r="D205" s="51"/>
      <c r="E205" s="51"/>
      <c r="F205" s="51"/>
      <c r="G205" s="51"/>
    </row>
  </sheetData>
  <mergeCells count="158">
    <mergeCell ref="B187:B195"/>
    <mergeCell ref="C187:C195"/>
    <mergeCell ref="F187:F195"/>
    <mergeCell ref="G187:G195"/>
    <mergeCell ref="B196:B204"/>
    <mergeCell ref="C196:C204"/>
    <mergeCell ref="F196:F204"/>
    <mergeCell ref="G196:G204"/>
    <mergeCell ref="B174:B177"/>
    <mergeCell ref="C174:C177"/>
    <mergeCell ref="F174:F177"/>
    <mergeCell ref="G174:G177"/>
    <mergeCell ref="B181:B182"/>
    <mergeCell ref="C181:C182"/>
    <mergeCell ref="F181:F182"/>
    <mergeCell ref="G181:G182"/>
    <mergeCell ref="B166:B169"/>
    <mergeCell ref="C166:C169"/>
    <mergeCell ref="F166:F169"/>
    <mergeCell ref="G166:G169"/>
    <mergeCell ref="B170:B173"/>
    <mergeCell ref="C170:C173"/>
    <mergeCell ref="F170:F173"/>
    <mergeCell ref="G170:G173"/>
    <mergeCell ref="B156:B157"/>
    <mergeCell ref="C156:C157"/>
    <mergeCell ref="F156:F157"/>
    <mergeCell ref="G156:G157"/>
    <mergeCell ref="B162:B165"/>
    <mergeCell ref="C162:C165"/>
    <mergeCell ref="F162:F165"/>
    <mergeCell ref="G162:G165"/>
    <mergeCell ref="B152:B153"/>
    <mergeCell ref="C152:C153"/>
    <mergeCell ref="F152:F153"/>
    <mergeCell ref="G152:G153"/>
    <mergeCell ref="B154:B155"/>
    <mergeCell ref="C154:C155"/>
    <mergeCell ref="F154:F155"/>
    <mergeCell ref="G154:G155"/>
    <mergeCell ref="B142:B145"/>
    <mergeCell ref="C142:C145"/>
    <mergeCell ref="F142:F145"/>
    <mergeCell ref="G142:G145"/>
    <mergeCell ref="B150:B151"/>
    <mergeCell ref="C150:C151"/>
    <mergeCell ref="F150:F151"/>
    <mergeCell ref="G150:G151"/>
    <mergeCell ref="B130:B133"/>
    <mergeCell ref="C130:C133"/>
    <mergeCell ref="F130:F133"/>
    <mergeCell ref="G130:G133"/>
    <mergeCell ref="B138:B141"/>
    <mergeCell ref="C138:C141"/>
    <mergeCell ref="F138:F141"/>
    <mergeCell ref="G138:G141"/>
    <mergeCell ref="B120:B121"/>
    <mergeCell ref="C120:C121"/>
    <mergeCell ref="F120:F121"/>
    <mergeCell ref="G120:G121"/>
    <mergeCell ref="B126:B129"/>
    <mergeCell ref="C126:C129"/>
    <mergeCell ref="F126:F129"/>
    <mergeCell ref="G126:G129"/>
    <mergeCell ref="B110:B113"/>
    <mergeCell ref="C110:C113"/>
    <mergeCell ref="F110:F113"/>
    <mergeCell ref="G110:G113"/>
    <mergeCell ref="B118:B119"/>
    <mergeCell ref="C118:C119"/>
    <mergeCell ref="F118:F119"/>
    <mergeCell ref="G118:G119"/>
    <mergeCell ref="G101:G102"/>
    <mergeCell ref="B103:B104"/>
    <mergeCell ref="C103:C104"/>
    <mergeCell ref="F103:F104"/>
    <mergeCell ref="G103:G104"/>
    <mergeCell ref="B105:B106"/>
    <mergeCell ref="C105:C106"/>
    <mergeCell ref="F105:F106"/>
    <mergeCell ref="G105:G106"/>
    <mergeCell ref="B95:B96"/>
    <mergeCell ref="C95:C96"/>
    <mergeCell ref="F95:F96"/>
    <mergeCell ref="B101:B102"/>
    <mergeCell ref="C101:C102"/>
    <mergeCell ref="F101:F102"/>
    <mergeCell ref="B84:B87"/>
    <mergeCell ref="C84:C87"/>
    <mergeCell ref="F84:F87"/>
    <mergeCell ref="G84:G87"/>
    <mergeCell ref="B88:B91"/>
    <mergeCell ref="C88:C91"/>
    <mergeCell ref="F88:F91"/>
    <mergeCell ref="G88:G91"/>
    <mergeCell ref="B76:B77"/>
    <mergeCell ref="C76:C77"/>
    <mergeCell ref="F76:F77"/>
    <mergeCell ref="G76:G77"/>
    <mergeCell ref="B78:B79"/>
    <mergeCell ref="C78:C79"/>
    <mergeCell ref="F78:F79"/>
    <mergeCell ref="G78:G79"/>
    <mergeCell ref="B65:B66"/>
    <mergeCell ref="C65:C66"/>
    <mergeCell ref="F65:F66"/>
    <mergeCell ref="G65:G66"/>
    <mergeCell ref="C70:C71"/>
    <mergeCell ref="F70:F71"/>
    <mergeCell ref="G70:G71"/>
    <mergeCell ref="B61:B62"/>
    <mergeCell ref="C61:C62"/>
    <mergeCell ref="F61:F62"/>
    <mergeCell ref="G61:G62"/>
    <mergeCell ref="B63:B64"/>
    <mergeCell ref="C63:C64"/>
    <mergeCell ref="F63:F64"/>
    <mergeCell ref="G63:G64"/>
    <mergeCell ref="B57:B58"/>
    <mergeCell ref="C57:C58"/>
    <mergeCell ref="F57:F58"/>
    <mergeCell ref="G57:G58"/>
    <mergeCell ref="B59:B60"/>
    <mergeCell ref="C59:C60"/>
    <mergeCell ref="F59:F60"/>
    <mergeCell ref="G59:G60"/>
    <mergeCell ref="B49:B50"/>
    <mergeCell ref="C49:C50"/>
    <mergeCell ref="F49:F50"/>
    <mergeCell ref="G49:G50"/>
    <mergeCell ref="B55:B56"/>
    <mergeCell ref="C55:C56"/>
    <mergeCell ref="F55:F56"/>
    <mergeCell ref="G55:G56"/>
    <mergeCell ref="B47:B48"/>
    <mergeCell ref="C47:C48"/>
    <mergeCell ref="F47:F48"/>
    <mergeCell ref="G47:G48"/>
    <mergeCell ref="B37:B38"/>
    <mergeCell ref="C37:C38"/>
    <mergeCell ref="F37:F38"/>
    <mergeCell ref="G37:G38"/>
    <mergeCell ref="B43:B44"/>
    <mergeCell ref="C43:C44"/>
    <mergeCell ref="F43:F44"/>
    <mergeCell ref="G43:G44"/>
    <mergeCell ref="C4:G4"/>
    <mergeCell ref="C5:G5"/>
    <mergeCell ref="C6:G6"/>
    <mergeCell ref="B7:G7"/>
    <mergeCell ref="B35:B36"/>
    <mergeCell ref="C35:C36"/>
    <mergeCell ref="F35:F36"/>
    <mergeCell ref="G35:G36"/>
    <mergeCell ref="B45:B46"/>
    <mergeCell ref="C45:C46"/>
    <mergeCell ref="F45:F46"/>
    <mergeCell ref="G45:G4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8C67-9F4C-42E4-AA7C-B966AC1C437B}">
  <dimension ref="C4:I49"/>
  <sheetViews>
    <sheetView workbookViewId="0">
      <selection activeCell="B3" sqref="B3:I50"/>
    </sheetView>
  </sheetViews>
  <sheetFormatPr baseColWidth="10" defaultRowHeight="14.4" x14ac:dyDescent="0.3"/>
  <sheetData>
    <row r="4" spans="3:9" x14ac:dyDescent="0.3">
      <c r="C4" s="14" t="s">
        <v>9</v>
      </c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</row>
    <row r="5" spans="3:9" x14ac:dyDescent="0.3">
      <c r="C5" s="14" t="s">
        <v>309</v>
      </c>
      <c r="D5" s="24">
        <v>6</v>
      </c>
      <c r="E5" s="24">
        <v>3</v>
      </c>
      <c r="F5" s="24">
        <v>2</v>
      </c>
      <c r="G5" s="24">
        <v>1</v>
      </c>
      <c r="H5" s="24">
        <v>0</v>
      </c>
      <c r="I5" s="24">
        <v>0</v>
      </c>
    </row>
    <row r="6" spans="3:9" x14ac:dyDescent="0.3">
      <c r="C6" s="14" t="s">
        <v>310</v>
      </c>
      <c r="D6" s="24">
        <v>8</v>
      </c>
      <c r="E6" s="24">
        <v>4</v>
      </c>
      <c r="F6" s="24">
        <v>3</v>
      </c>
      <c r="G6" s="24">
        <v>2</v>
      </c>
      <c r="H6" s="24">
        <v>1</v>
      </c>
      <c r="I6" s="24">
        <v>0</v>
      </c>
    </row>
    <row r="7" spans="3:9" x14ac:dyDescent="0.3">
      <c r="C7" s="14" t="s">
        <v>311</v>
      </c>
      <c r="D7" s="24">
        <v>10</v>
      </c>
      <c r="E7" s="24">
        <v>5</v>
      </c>
      <c r="F7" s="24">
        <v>4</v>
      </c>
      <c r="G7" s="24">
        <v>3</v>
      </c>
      <c r="H7" s="24">
        <v>2</v>
      </c>
      <c r="I7" s="24">
        <v>1</v>
      </c>
    </row>
    <row r="9" spans="3:9" x14ac:dyDescent="0.3">
      <c r="C9" s="136" t="s">
        <v>312</v>
      </c>
      <c r="D9" s="136"/>
      <c r="E9" s="136"/>
      <c r="F9" s="136"/>
      <c r="G9" s="136"/>
      <c r="H9" s="136"/>
    </row>
    <row r="10" spans="3:9" ht="15" thickBot="1" x14ac:dyDescent="0.35"/>
    <row r="11" spans="3:9" x14ac:dyDescent="0.3">
      <c r="C11" s="137" t="s">
        <v>178</v>
      </c>
      <c r="D11" s="138"/>
      <c r="E11" s="138"/>
      <c r="F11" s="138"/>
      <c r="G11" s="138"/>
      <c r="H11" s="139"/>
    </row>
    <row r="12" spans="3:9" x14ac:dyDescent="0.3">
      <c r="C12" s="79"/>
      <c r="D12" s="80" t="s">
        <v>123</v>
      </c>
      <c r="E12" s="80" t="s">
        <v>129</v>
      </c>
      <c r="F12" s="80" t="s">
        <v>130</v>
      </c>
      <c r="G12" s="80" t="s">
        <v>136</v>
      </c>
      <c r="H12" s="81" t="s">
        <v>175</v>
      </c>
    </row>
    <row r="13" spans="3:9" x14ac:dyDescent="0.3">
      <c r="C13" s="82" t="s">
        <v>135</v>
      </c>
      <c r="D13" s="24">
        <v>3</v>
      </c>
      <c r="E13" s="24">
        <v>6</v>
      </c>
      <c r="F13" s="24"/>
      <c r="G13" s="24"/>
      <c r="H13" s="83"/>
    </row>
    <row r="14" spans="3:9" x14ac:dyDescent="0.3">
      <c r="C14" s="82" t="s">
        <v>132</v>
      </c>
      <c r="D14" s="24">
        <v>3</v>
      </c>
      <c r="E14" s="24">
        <v>6</v>
      </c>
      <c r="F14" s="24"/>
      <c r="G14" s="24"/>
      <c r="H14" s="83"/>
    </row>
    <row r="15" spans="3:9" ht="15" thickBot="1" x14ac:dyDescent="0.35">
      <c r="C15" s="84" t="s">
        <v>131</v>
      </c>
      <c r="D15" s="85">
        <v>8</v>
      </c>
      <c r="E15" s="85"/>
      <c r="F15" s="85">
        <v>3</v>
      </c>
      <c r="G15" s="85"/>
      <c r="H15" s="86">
        <v>2</v>
      </c>
    </row>
    <row r="16" spans="3:9" ht="15" thickBot="1" x14ac:dyDescent="0.35">
      <c r="C16" s="87" t="s">
        <v>313</v>
      </c>
      <c r="D16" s="88">
        <f>SUM(D13:D15)</f>
        <v>14</v>
      </c>
      <c r="E16" s="89">
        <f t="shared" ref="E16:H16" si="0">SUM(E13:E15)</f>
        <v>12</v>
      </c>
      <c r="F16" s="89">
        <f t="shared" si="0"/>
        <v>3</v>
      </c>
      <c r="G16" s="89">
        <f t="shared" si="0"/>
        <v>0</v>
      </c>
      <c r="H16" s="90">
        <f t="shared" si="0"/>
        <v>2</v>
      </c>
    </row>
    <row r="17" spans="3:8" x14ac:dyDescent="0.3">
      <c r="C17" s="79"/>
      <c r="H17" s="91"/>
    </row>
    <row r="18" spans="3:8" x14ac:dyDescent="0.3">
      <c r="C18" s="79"/>
      <c r="D18" s="80" t="s">
        <v>123</v>
      </c>
      <c r="E18" s="80" t="s">
        <v>129</v>
      </c>
      <c r="F18" s="80" t="s">
        <v>130</v>
      </c>
      <c r="G18" s="80" t="s">
        <v>136</v>
      </c>
      <c r="H18" s="81" t="s">
        <v>175</v>
      </c>
    </row>
    <row r="19" spans="3:8" x14ac:dyDescent="0.3">
      <c r="C19" s="82" t="s">
        <v>133</v>
      </c>
      <c r="D19" s="24"/>
      <c r="E19" s="24">
        <v>6</v>
      </c>
      <c r="F19" s="24"/>
      <c r="G19" s="24"/>
      <c r="H19" s="83"/>
    </row>
    <row r="20" spans="3:8" x14ac:dyDescent="0.3">
      <c r="C20" s="82" t="s">
        <v>141</v>
      </c>
      <c r="D20" s="24">
        <v>6</v>
      </c>
      <c r="E20" s="24"/>
      <c r="F20" s="24"/>
      <c r="G20" s="24"/>
      <c r="H20" s="83"/>
    </row>
    <row r="21" spans="3:8" ht="15" thickBot="1" x14ac:dyDescent="0.35">
      <c r="C21" s="84" t="s">
        <v>138</v>
      </c>
      <c r="D21" s="85">
        <v>8</v>
      </c>
      <c r="E21" s="85"/>
      <c r="F21" s="85"/>
      <c r="G21" s="85"/>
      <c r="H21" s="86"/>
    </row>
    <row r="22" spans="3:8" ht="15" thickBot="1" x14ac:dyDescent="0.35">
      <c r="C22" s="87" t="s">
        <v>314</v>
      </c>
      <c r="D22" s="88">
        <f>SUM(D19:D21)</f>
        <v>14</v>
      </c>
      <c r="E22" s="89">
        <f t="shared" ref="E22:H22" si="1">SUM(E19:E21)</f>
        <v>6</v>
      </c>
      <c r="F22" s="89">
        <f t="shared" si="1"/>
        <v>0</v>
      </c>
      <c r="G22" s="89">
        <f t="shared" si="1"/>
        <v>0</v>
      </c>
      <c r="H22" s="90">
        <f t="shared" si="1"/>
        <v>0</v>
      </c>
    </row>
    <row r="23" spans="3:8" x14ac:dyDescent="0.3">
      <c r="C23" s="79"/>
      <c r="H23" s="91"/>
    </row>
    <row r="24" spans="3:8" x14ac:dyDescent="0.3">
      <c r="C24" s="79"/>
      <c r="D24" s="80" t="s">
        <v>123</v>
      </c>
      <c r="E24" s="80" t="s">
        <v>129</v>
      </c>
      <c r="F24" s="80" t="s">
        <v>130</v>
      </c>
      <c r="G24" s="80" t="s">
        <v>136</v>
      </c>
      <c r="H24" s="81" t="s">
        <v>175</v>
      </c>
    </row>
    <row r="25" spans="3:8" ht="15" thickBot="1" x14ac:dyDescent="0.35">
      <c r="C25" s="84" t="s">
        <v>315</v>
      </c>
      <c r="D25" s="85">
        <v>8</v>
      </c>
      <c r="E25" s="85"/>
      <c r="F25" s="85"/>
      <c r="G25" s="85"/>
      <c r="H25" s="86"/>
    </row>
    <row r="26" spans="3:8" ht="15" thickBot="1" x14ac:dyDescent="0.35">
      <c r="C26" s="92" t="s">
        <v>316</v>
      </c>
      <c r="D26" s="93">
        <v>8</v>
      </c>
      <c r="E26" s="93">
        <v>0</v>
      </c>
      <c r="F26" s="93">
        <v>0</v>
      </c>
      <c r="G26" s="93">
        <v>0</v>
      </c>
      <c r="H26" s="94">
        <v>0</v>
      </c>
    </row>
    <row r="27" spans="3:8" ht="15" thickBot="1" x14ac:dyDescent="0.35">
      <c r="C27" s="79"/>
      <c r="D27" s="1"/>
      <c r="E27" s="1"/>
      <c r="F27" s="1"/>
      <c r="G27" s="1"/>
      <c r="H27" s="95"/>
    </row>
    <row r="28" spans="3:8" ht="15" thickBot="1" x14ac:dyDescent="0.35">
      <c r="C28" s="92" t="s">
        <v>178</v>
      </c>
      <c r="D28" s="88">
        <f>+D25+D22+D16</f>
        <v>36</v>
      </c>
      <c r="E28" s="89">
        <f t="shared" ref="E28:H28" si="2">+E25+E22+E16</f>
        <v>18</v>
      </c>
      <c r="F28" s="89">
        <f t="shared" si="2"/>
        <v>3</v>
      </c>
      <c r="G28" s="89">
        <f t="shared" si="2"/>
        <v>0</v>
      </c>
      <c r="H28" s="90">
        <f t="shared" si="2"/>
        <v>2</v>
      </c>
    </row>
    <row r="29" spans="3:8" ht="15" thickBot="1" x14ac:dyDescent="0.35"/>
    <row r="30" spans="3:8" x14ac:dyDescent="0.3">
      <c r="C30" s="137" t="s">
        <v>156</v>
      </c>
      <c r="D30" s="138"/>
      <c r="E30" s="138"/>
      <c r="F30" s="138"/>
      <c r="G30" s="138"/>
      <c r="H30" s="139"/>
    </row>
    <row r="31" spans="3:8" x14ac:dyDescent="0.3">
      <c r="C31" s="79"/>
      <c r="D31" s="80" t="s">
        <v>123</v>
      </c>
      <c r="E31" s="80" t="s">
        <v>129</v>
      </c>
      <c r="F31" s="80" t="s">
        <v>130</v>
      </c>
      <c r="G31" s="80" t="s">
        <v>136</v>
      </c>
      <c r="H31" s="81" t="s">
        <v>175</v>
      </c>
    </row>
    <row r="32" spans="3:8" x14ac:dyDescent="0.3">
      <c r="C32" s="82" t="s">
        <v>135</v>
      </c>
      <c r="D32" s="24">
        <v>6</v>
      </c>
      <c r="E32" s="24"/>
      <c r="F32" s="24"/>
      <c r="G32" s="24">
        <v>3</v>
      </c>
      <c r="H32" s="83"/>
    </row>
    <row r="33" spans="3:8" x14ac:dyDescent="0.3">
      <c r="C33" s="82" t="s">
        <v>132</v>
      </c>
      <c r="D33" s="24">
        <v>6</v>
      </c>
      <c r="E33" s="24"/>
      <c r="F33" s="24">
        <v>3</v>
      </c>
      <c r="G33" s="24">
        <v>1</v>
      </c>
      <c r="H33" s="83"/>
    </row>
    <row r="34" spans="3:8" x14ac:dyDescent="0.3">
      <c r="C34" s="82" t="s">
        <v>134</v>
      </c>
      <c r="D34" s="24">
        <v>4</v>
      </c>
      <c r="E34" s="24"/>
      <c r="F34" s="24"/>
      <c r="G34" s="24">
        <v>8</v>
      </c>
      <c r="H34" s="83"/>
    </row>
    <row r="35" spans="3:8" x14ac:dyDescent="0.3">
      <c r="C35" s="82" t="s">
        <v>140</v>
      </c>
      <c r="D35" s="24">
        <v>10</v>
      </c>
      <c r="E35" s="24"/>
      <c r="F35" s="24"/>
      <c r="G35" s="24">
        <v>5</v>
      </c>
      <c r="H35" s="83"/>
    </row>
    <row r="36" spans="3:8" ht="15" thickBot="1" x14ac:dyDescent="0.35">
      <c r="C36" s="84" t="s">
        <v>157</v>
      </c>
      <c r="D36" s="85">
        <v>10</v>
      </c>
      <c r="E36" s="85"/>
      <c r="F36" s="85"/>
      <c r="G36" s="85">
        <v>5</v>
      </c>
      <c r="H36" s="86"/>
    </row>
    <row r="37" spans="3:8" ht="15" thickBot="1" x14ac:dyDescent="0.35">
      <c r="C37" s="87" t="s">
        <v>313</v>
      </c>
      <c r="D37" s="88">
        <f>SUM(D32:D36)</f>
        <v>36</v>
      </c>
      <c r="E37" s="89">
        <f>SUM(E32:E36)</f>
        <v>0</v>
      </c>
      <c r="F37" s="89">
        <f>SUM(F32:F36)</f>
        <v>3</v>
      </c>
      <c r="G37" s="89">
        <f>SUM(G32:G36)</f>
        <v>22</v>
      </c>
      <c r="H37" s="90">
        <f>SUM(H32:H36)</f>
        <v>0</v>
      </c>
    </row>
    <row r="38" spans="3:8" x14ac:dyDescent="0.3">
      <c r="C38" s="79"/>
      <c r="H38" s="91"/>
    </row>
    <row r="39" spans="3:8" x14ac:dyDescent="0.3">
      <c r="C39" s="79"/>
      <c r="D39" s="80" t="s">
        <v>123</v>
      </c>
      <c r="E39" s="80" t="s">
        <v>129</v>
      </c>
      <c r="F39" s="80" t="s">
        <v>130</v>
      </c>
      <c r="G39" s="80" t="s">
        <v>136</v>
      </c>
      <c r="H39" s="81" t="s">
        <v>175</v>
      </c>
    </row>
    <row r="40" spans="3:8" x14ac:dyDescent="0.3">
      <c r="C40" s="82" t="s">
        <v>133</v>
      </c>
      <c r="D40" s="24">
        <v>6</v>
      </c>
      <c r="E40" s="24"/>
      <c r="F40" s="24">
        <v>3</v>
      </c>
      <c r="G40" s="24"/>
      <c r="H40" s="83"/>
    </row>
    <row r="41" spans="3:8" ht="15" thickBot="1" x14ac:dyDescent="0.35">
      <c r="C41" s="84" t="s">
        <v>138</v>
      </c>
      <c r="D41" s="85">
        <v>8</v>
      </c>
      <c r="E41" s="85"/>
      <c r="F41" s="85"/>
      <c r="G41" s="85"/>
      <c r="H41" s="86"/>
    </row>
    <row r="42" spans="3:8" ht="15" thickBot="1" x14ac:dyDescent="0.35">
      <c r="C42" s="87" t="s">
        <v>314</v>
      </c>
      <c r="D42" s="88">
        <f>SUM(D40:D41)</f>
        <v>14</v>
      </c>
      <c r="E42" s="89">
        <f t="shared" ref="E42:H42" si="3">SUM(E40:E41)</f>
        <v>0</v>
      </c>
      <c r="F42" s="89">
        <f t="shared" si="3"/>
        <v>3</v>
      </c>
      <c r="G42" s="89">
        <f t="shared" si="3"/>
        <v>0</v>
      </c>
      <c r="H42" s="90">
        <f t="shared" si="3"/>
        <v>0</v>
      </c>
    </row>
    <row r="43" spans="3:8" x14ac:dyDescent="0.3">
      <c r="C43" s="79"/>
      <c r="H43" s="91"/>
    </row>
    <row r="44" spans="3:8" x14ac:dyDescent="0.3">
      <c r="C44" s="79"/>
      <c r="D44" s="80" t="s">
        <v>123</v>
      </c>
      <c r="E44" s="80" t="s">
        <v>129</v>
      </c>
      <c r="F44" s="80" t="s">
        <v>130</v>
      </c>
      <c r="G44" s="80" t="s">
        <v>136</v>
      </c>
      <c r="H44" s="81" t="s">
        <v>175</v>
      </c>
    </row>
    <row r="45" spans="3:8" x14ac:dyDescent="0.3">
      <c r="C45" s="82" t="s">
        <v>317</v>
      </c>
      <c r="D45" s="24">
        <v>8</v>
      </c>
      <c r="E45" s="24"/>
      <c r="F45" s="24">
        <v>4</v>
      </c>
      <c r="G45" s="24"/>
      <c r="H45" s="83"/>
    </row>
    <row r="46" spans="3:8" ht="15" thickBot="1" x14ac:dyDescent="0.35">
      <c r="C46" s="84" t="s">
        <v>318</v>
      </c>
      <c r="D46" s="85">
        <v>10</v>
      </c>
      <c r="E46" s="85"/>
      <c r="F46" s="85"/>
      <c r="G46" s="85">
        <v>5</v>
      </c>
      <c r="H46" s="86"/>
    </row>
    <row r="47" spans="3:8" ht="15" thickBot="1" x14ac:dyDescent="0.35">
      <c r="C47" s="87" t="s">
        <v>316</v>
      </c>
      <c r="D47" s="88">
        <f>SUM(D45:D46)</f>
        <v>18</v>
      </c>
      <c r="E47" s="89">
        <f>SUM(E45:E46)</f>
        <v>0</v>
      </c>
      <c r="F47" s="89">
        <f>SUM(F45:F46)</f>
        <v>4</v>
      </c>
      <c r="G47" s="89">
        <f>SUM(G45:G46)</f>
        <v>5</v>
      </c>
      <c r="H47" s="90">
        <f>SUM(H45:H46)</f>
        <v>0</v>
      </c>
    </row>
    <row r="48" spans="3:8" ht="15" thickBot="1" x14ac:dyDescent="0.35">
      <c r="C48" s="79"/>
      <c r="D48" s="96"/>
      <c r="E48" s="97"/>
      <c r="F48" s="97"/>
      <c r="G48" s="97"/>
      <c r="H48" s="98"/>
    </row>
    <row r="49" spans="3:8" ht="15" thickBot="1" x14ac:dyDescent="0.35">
      <c r="C49" s="87" t="s">
        <v>156</v>
      </c>
      <c r="D49" s="99">
        <f>+D47+D42+D37</f>
        <v>68</v>
      </c>
      <c r="E49" s="93">
        <f t="shared" ref="E49:H49" si="4">+E47+E42+E37</f>
        <v>0</v>
      </c>
      <c r="F49" s="93">
        <f t="shared" si="4"/>
        <v>10</v>
      </c>
      <c r="G49" s="93">
        <f t="shared" si="4"/>
        <v>27</v>
      </c>
      <c r="H49" s="94">
        <f t="shared" si="4"/>
        <v>0</v>
      </c>
    </row>
  </sheetData>
  <mergeCells count="3">
    <mergeCell ref="C9:H9"/>
    <mergeCell ref="C11:H11"/>
    <mergeCell ref="C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Canje Nómina Senior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Gamio C.</dc:creator>
  <cp:lastModifiedBy>Julio  Zegarra</cp:lastModifiedBy>
  <cp:lastPrinted>2025-07-06T04:48:04Z</cp:lastPrinted>
  <dcterms:created xsi:type="dcterms:W3CDTF">2017-08-28T19:02:30Z</dcterms:created>
  <dcterms:modified xsi:type="dcterms:W3CDTF">2025-07-14T02:53:00Z</dcterms:modified>
</cp:coreProperties>
</file>